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ТДР1" sheetId="1" r:id="rId1"/>
    <sheet name="ТДР2" sheetId="2" r:id="rId2"/>
    <sheet name="ТДР3" sheetId="3" r:id="rId3"/>
    <sheet name="ТДР4" sheetId="4" r:id="rId4"/>
    <sheet name="ТДР5" sheetId="5" r:id="rId5"/>
    <sheet name="Семестрова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5" l="1"/>
  <c r="O8" i="5"/>
  <c r="N8" i="5"/>
  <c r="Q8" i="5" s="1"/>
  <c r="P8" i="4"/>
  <c r="O8" i="4"/>
  <c r="N8" i="4"/>
  <c r="Q8" i="4" s="1"/>
  <c r="P8" i="3"/>
  <c r="Q8" i="3" s="1"/>
  <c r="O8" i="3"/>
  <c r="N8" i="3"/>
  <c r="P8" i="1"/>
  <c r="O8" i="1"/>
  <c r="N8" i="1"/>
  <c r="Q8" i="1" s="1"/>
  <c r="R15" i="6" l="1"/>
  <c r="J15" i="6"/>
  <c r="H19" i="6"/>
  <c r="G18" i="6"/>
  <c r="F17" i="6"/>
  <c r="H15" i="6"/>
  <c r="G14" i="6"/>
  <c r="T8" i="6"/>
  <c r="S8" i="6"/>
  <c r="R8" i="6"/>
  <c r="M24" i="5"/>
  <c r="L24" i="5"/>
  <c r="K24" i="5"/>
  <c r="J24" i="5"/>
  <c r="I24" i="5"/>
  <c r="H24" i="5"/>
  <c r="G24" i="5"/>
  <c r="F24" i="5"/>
  <c r="E24" i="5"/>
  <c r="D24" i="5"/>
  <c r="C24" i="5"/>
  <c r="B24" i="5"/>
  <c r="T20" i="5"/>
  <c r="T20" i="6" s="1"/>
  <c r="S20" i="5"/>
  <c r="S20" i="6" s="1"/>
  <c r="R20" i="5"/>
  <c r="T19" i="5"/>
  <c r="T19" i="6" s="1"/>
  <c r="S19" i="5"/>
  <c r="R19" i="5"/>
  <c r="R19" i="6" s="1"/>
  <c r="T18" i="5"/>
  <c r="T18" i="6" s="1"/>
  <c r="S18" i="5"/>
  <c r="S18" i="6" s="1"/>
  <c r="R18" i="5"/>
  <c r="T17" i="5"/>
  <c r="T17" i="6" s="1"/>
  <c r="S17" i="5"/>
  <c r="S17" i="6" s="1"/>
  <c r="R17" i="5"/>
  <c r="T16" i="5"/>
  <c r="T16" i="6" s="1"/>
  <c r="S16" i="5"/>
  <c r="S16" i="6" s="1"/>
  <c r="R16" i="5"/>
  <c r="T15" i="5"/>
  <c r="T15" i="6" s="1"/>
  <c r="S15" i="5"/>
  <c r="U15" i="5" s="1"/>
  <c r="V15" i="5" s="1"/>
  <c r="U15" i="6" s="1"/>
  <c r="R15" i="5"/>
  <c r="T14" i="5"/>
  <c r="T14" i="6" s="1"/>
  <c r="S14" i="5"/>
  <c r="S14" i="6" s="1"/>
  <c r="R14" i="5"/>
  <c r="T13" i="5"/>
  <c r="T13" i="6" s="1"/>
  <c r="S13" i="5"/>
  <c r="S13" i="6" s="1"/>
  <c r="R13" i="5"/>
  <c r="T12" i="5"/>
  <c r="T12" i="6" s="1"/>
  <c r="S12" i="5"/>
  <c r="S12" i="6" s="1"/>
  <c r="R12" i="5"/>
  <c r="U12" i="5" s="1"/>
  <c r="V12" i="5" s="1"/>
  <c r="U12" i="6" s="1"/>
  <c r="T11" i="5"/>
  <c r="T11" i="6" s="1"/>
  <c r="S11" i="5"/>
  <c r="S11" i="6" s="1"/>
  <c r="R11" i="5"/>
  <c r="R11" i="6" s="1"/>
  <c r="P8" i="6"/>
  <c r="O8" i="6"/>
  <c r="N8" i="6"/>
  <c r="L8" i="6"/>
  <c r="K8" i="6"/>
  <c r="J8" i="6"/>
  <c r="D8" i="6"/>
  <c r="C8" i="6"/>
  <c r="B8" i="6"/>
  <c r="M24" i="4"/>
  <c r="L24" i="4"/>
  <c r="K24" i="4"/>
  <c r="J24" i="4"/>
  <c r="I24" i="4"/>
  <c r="H24" i="4"/>
  <c r="G24" i="4"/>
  <c r="F24" i="4"/>
  <c r="E24" i="4"/>
  <c r="D24" i="4"/>
  <c r="C24" i="4"/>
  <c r="B24" i="4"/>
  <c r="T20" i="4"/>
  <c r="P20" i="6" s="1"/>
  <c r="S20" i="4"/>
  <c r="O20" i="6" s="1"/>
  <c r="R20" i="4"/>
  <c r="N20" i="6" s="1"/>
  <c r="T19" i="4"/>
  <c r="P19" i="6" s="1"/>
  <c r="S19" i="4"/>
  <c r="O19" i="6" s="1"/>
  <c r="R19" i="4"/>
  <c r="U19" i="4" s="1"/>
  <c r="V19" i="4" s="1"/>
  <c r="Q19" i="6" s="1"/>
  <c r="T18" i="4"/>
  <c r="P18" i="6" s="1"/>
  <c r="S18" i="4"/>
  <c r="R18" i="4"/>
  <c r="N18" i="6" s="1"/>
  <c r="T17" i="4"/>
  <c r="U17" i="4" s="1"/>
  <c r="V17" i="4" s="1"/>
  <c r="Q17" i="6" s="1"/>
  <c r="S17" i="4"/>
  <c r="O17" i="6" s="1"/>
  <c r="R17" i="4"/>
  <c r="N17" i="6" s="1"/>
  <c r="T16" i="4"/>
  <c r="P16" i="6" s="1"/>
  <c r="S16" i="4"/>
  <c r="O16" i="6" s="1"/>
  <c r="R16" i="4"/>
  <c r="N16" i="6" s="1"/>
  <c r="T15" i="4"/>
  <c r="P15" i="6" s="1"/>
  <c r="S15" i="4"/>
  <c r="O15" i="6" s="1"/>
  <c r="R15" i="4"/>
  <c r="U15" i="4" s="1"/>
  <c r="V15" i="4" s="1"/>
  <c r="Q15" i="6" s="1"/>
  <c r="T14" i="4"/>
  <c r="P14" i="6" s="1"/>
  <c r="S14" i="4"/>
  <c r="R14" i="4"/>
  <c r="N14" i="6" s="1"/>
  <c r="T13" i="4"/>
  <c r="U13" i="4" s="1"/>
  <c r="V13" i="4" s="1"/>
  <c r="Q13" i="6" s="1"/>
  <c r="S13" i="4"/>
  <c r="O13" i="6" s="1"/>
  <c r="R13" i="4"/>
  <c r="N13" i="6" s="1"/>
  <c r="T12" i="4"/>
  <c r="P12" i="6" s="1"/>
  <c r="S12" i="4"/>
  <c r="O12" i="6" s="1"/>
  <c r="R12" i="4"/>
  <c r="N12" i="6" s="1"/>
  <c r="T11" i="4"/>
  <c r="P11" i="6" s="1"/>
  <c r="S11" i="4"/>
  <c r="O11" i="6" s="1"/>
  <c r="R11" i="4"/>
  <c r="M24" i="3"/>
  <c r="L24" i="3"/>
  <c r="K24" i="3"/>
  <c r="J24" i="3"/>
  <c r="I24" i="3"/>
  <c r="H24" i="3"/>
  <c r="G24" i="3"/>
  <c r="F24" i="3"/>
  <c r="E24" i="3"/>
  <c r="D24" i="3"/>
  <c r="C24" i="3"/>
  <c r="B24" i="3"/>
  <c r="T20" i="3"/>
  <c r="L20" i="6" s="1"/>
  <c r="S20" i="3"/>
  <c r="K20" i="6" s="1"/>
  <c r="R20" i="3"/>
  <c r="T19" i="3"/>
  <c r="L19" i="6" s="1"/>
  <c r="S19" i="3"/>
  <c r="K19" i="6" s="1"/>
  <c r="R19" i="3"/>
  <c r="T18" i="3"/>
  <c r="L18" i="6" s="1"/>
  <c r="S18" i="3"/>
  <c r="K18" i="6" s="1"/>
  <c r="R18" i="3"/>
  <c r="T17" i="3"/>
  <c r="L17" i="6" s="1"/>
  <c r="S17" i="3"/>
  <c r="K17" i="6" s="1"/>
  <c r="R17" i="3"/>
  <c r="T16" i="3"/>
  <c r="L16" i="6" s="1"/>
  <c r="S16" i="3"/>
  <c r="K16" i="6" s="1"/>
  <c r="R16" i="3"/>
  <c r="T15" i="3"/>
  <c r="S15" i="3"/>
  <c r="K15" i="6" s="1"/>
  <c r="R15" i="3"/>
  <c r="T14" i="3"/>
  <c r="L14" i="6" s="1"/>
  <c r="S14" i="3"/>
  <c r="K14" i="6" s="1"/>
  <c r="R14" i="3"/>
  <c r="T13" i="3"/>
  <c r="L13" i="6" s="1"/>
  <c r="S13" i="3"/>
  <c r="K13" i="6" s="1"/>
  <c r="R13" i="3"/>
  <c r="U13" i="3" s="1"/>
  <c r="V13" i="3" s="1"/>
  <c r="M13" i="6" s="1"/>
  <c r="T12" i="3"/>
  <c r="L12" i="6" s="1"/>
  <c r="S12" i="3"/>
  <c r="K12" i="6" s="1"/>
  <c r="R12" i="3"/>
  <c r="T11" i="3"/>
  <c r="U11" i="3" s="1"/>
  <c r="V11" i="3" s="1"/>
  <c r="M11" i="6" s="1"/>
  <c r="S11" i="3"/>
  <c r="K11" i="6" s="1"/>
  <c r="R11" i="3"/>
  <c r="J11" i="6" s="1"/>
  <c r="M24" i="2"/>
  <c r="L24" i="2"/>
  <c r="K24" i="2"/>
  <c r="J24" i="2"/>
  <c r="I24" i="2"/>
  <c r="H24" i="2"/>
  <c r="G24" i="2"/>
  <c r="F24" i="2"/>
  <c r="E24" i="2"/>
  <c r="D24" i="2"/>
  <c r="C24" i="2"/>
  <c r="B24" i="2"/>
  <c r="T20" i="2"/>
  <c r="H20" i="6" s="1"/>
  <c r="S20" i="2"/>
  <c r="G20" i="6" s="1"/>
  <c r="R20" i="2"/>
  <c r="U20" i="2" s="1"/>
  <c r="V20" i="2" s="1"/>
  <c r="I20" i="6" s="1"/>
  <c r="T19" i="2"/>
  <c r="S19" i="2"/>
  <c r="G19" i="6" s="1"/>
  <c r="R19" i="2"/>
  <c r="U19" i="2" s="1"/>
  <c r="V19" i="2" s="1"/>
  <c r="I19" i="6" s="1"/>
  <c r="T18" i="2"/>
  <c r="H18" i="6" s="1"/>
  <c r="S18" i="2"/>
  <c r="R18" i="2"/>
  <c r="T17" i="2"/>
  <c r="H17" i="6" s="1"/>
  <c r="S17" i="2"/>
  <c r="G17" i="6" s="1"/>
  <c r="R17" i="2"/>
  <c r="T16" i="2"/>
  <c r="H16" i="6" s="1"/>
  <c r="S16" i="2"/>
  <c r="G16" i="6" s="1"/>
  <c r="R16" i="2"/>
  <c r="F16" i="6" s="1"/>
  <c r="T15" i="2"/>
  <c r="S15" i="2"/>
  <c r="G15" i="6" s="1"/>
  <c r="R15" i="2"/>
  <c r="F15" i="6" s="1"/>
  <c r="T14" i="2"/>
  <c r="H14" i="6" s="1"/>
  <c r="S14" i="2"/>
  <c r="R14" i="2"/>
  <c r="U14" i="2" s="1"/>
  <c r="V14" i="2" s="1"/>
  <c r="I14" i="6" s="1"/>
  <c r="T13" i="2"/>
  <c r="H13" i="6" s="1"/>
  <c r="S13" i="2"/>
  <c r="G13" i="6" s="1"/>
  <c r="R13" i="2"/>
  <c r="F13" i="6" s="1"/>
  <c r="T12" i="2"/>
  <c r="H12" i="6" s="1"/>
  <c r="S12" i="2"/>
  <c r="G12" i="6" s="1"/>
  <c r="R12" i="2"/>
  <c r="T11" i="2"/>
  <c r="H11" i="6" s="1"/>
  <c r="S11" i="2"/>
  <c r="G11" i="6" s="1"/>
  <c r="R11" i="2"/>
  <c r="F11" i="6" s="1"/>
  <c r="P8" i="2"/>
  <c r="H8" i="6" s="1"/>
  <c r="O8" i="2"/>
  <c r="G8" i="6" s="1"/>
  <c r="N8" i="2"/>
  <c r="F8" i="6" s="1"/>
  <c r="U12" i="3" l="1"/>
  <c r="V12" i="3" s="1"/>
  <c r="M12" i="6" s="1"/>
  <c r="U19" i="3"/>
  <c r="V19" i="3" s="1"/>
  <c r="M19" i="6" s="1"/>
  <c r="U14" i="3"/>
  <c r="V14" i="3" s="1"/>
  <c r="M14" i="6" s="1"/>
  <c r="U18" i="3"/>
  <c r="V18" i="3" s="1"/>
  <c r="M18" i="6" s="1"/>
  <c r="U14" i="5"/>
  <c r="V14" i="5" s="1"/>
  <c r="U14" i="6" s="1"/>
  <c r="U18" i="5"/>
  <c r="V18" i="5" s="1"/>
  <c r="U18" i="6" s="1"/>
  <c r="U13" i="5"/>
  <c r="V13" i="5" s="1"/>
  <c r="U13" i="6" s="1"/>
  <c r="U17" i="5"/>
  <c r="V17" i="5" s="1"/>
  <c r="U17" i="6" s="1"/>
  <c r="U19" i="5"/>
  <c r="V19" i="5" s="1"/>
  <c r="U19" i="6" s="1"/>
  <c r="R14" i="6"/>
  <c r="S15" i="6"/>
  <c r="R18" i="6"/>
  <c r="S19" i="6"/>
  <c r="U11" i="5"/>
  <c r="V11" i="5" s="1"/>
  <c r="U11" i="6" s="1"/>
  <c r="U16" i="5"/>
  <c r="V16" i="5" s="1"/>
  <c r="U16" i="6" s="1"/>
  <c r="R13" i="6"/>
  <c r="R17" i="6"/>
  <c r="U20" i="5"/>
  <c r="V20" i="5" s="1"/>
  <c r="U20" i="6" s="1"/>
  <c r="R12" i="6"/>
  <c r="R16" i="6"/>
  <c r="R20" i="6"/>
  <c r="P13" i="6"/>
  <c r="N15" i="6"/>
  <c r="P17" i="6"/>
  <c r="N19" i="6"/>
  <c r="U12" i="4"/>
  <c r="V12" i="4" s="1"/>
  <c r="Q12" i="6" s="1"/>
  <c r="U14" i="4"/>
  <c r="V14" i="4" s="1"/>
  <c r="Q14" i="6" s="1"/>
  <c r="U18" i="4"/>
  <c r="V18" i="4" s="1"/>
  <c r="Q18" i="6" s="1"/>
  <c r="U16" i="4"/>
  <c r="V16" i="4" s="1"/>
  <c r="Q16" i="6" s="1"/>
  <c r="U20" i="4"/>
  <c r="V20" i="4" s="1"/>
  <c r="Q20" i="6" s="1"/>
  <c r="O14" i="6"/>
  <c r="O18" i="6"/>
  <c r="J19" i="6"/>
  <c r="U15" i="3"/>
  <c r="V15" i="3" s="1"/>
  <c r="M15" i="6" s="1"/>
  <c r="U17" i="3"/>
  <c r="V17" i="3" s="1"/>
  <c r="M17" i="6" s="1"/>
  <c r="J14" i="6"/>
  <c r="J18" i="6"/>
  <c r="U16" i="3"/>
  <c r="V16" i="3" s="1"/>
  <c r="M16" i="6" s="1"/>
  <c r="L11" i="6"/>
  <c r="J13" i="6"/>
  <c r="L15" i="6"/>
  <c r="J17" i="6"/>
  <c r="U20" i="3"/>
  <c r="V20" i="3" s="1"/>
  <c r="M20" i="6" s="1"/>
  <c r="J12" i="6"/>
  <c r="J16" i="6"/>
  <c r="J20" i="6"/>
  <c r="U18" i="2"/>
  <c r="V18" i="2" s="1"/>
  <c r="I18" i="6" s="1"/>
  <c r="F20" i="6"/>
  <c r="U12" i="2"/>
  <c r="V12" i="2" s="1"/>
  <c r="I12" i="6" s="1"/>
  <c r="U15" i="2"/>
  <c r="V15" i="2" s="1"/>
  <c r="I15" i="6" s="1"/>
  <c r="U17" i="2"/>
  <c r="V17" i="2" s="1"/>
  <c r="I17" i="6" s="1"/>
  <c r="F19" i="6"/>
  <c r="U16" i="2"/>
  <c r="V16" i="2" s="1"/>
  <c r="I16" i="6" s="1"/>
  <c r="F12" i="6"/>
  <c r="F14" i="6"/>
  <c r="F18" i="6"/>
  <c r="U13" i="2"/>
  <c r="V13" i="2" s="1"/>
  <c r="I13" i="6" s="1"/>
  <c r="X20" i="6"/>
  <c r="W19" i="6"/>
  <c r="Q8" i="2"/>
  <c r="U11" i="2"/>
  <c r="V11" i="2" s="1"/>
  <c r="I11" i="6" s="1"/>
  <c r="U11" i="4"/>
  <c r="V11" i="4" s="1"/>
  <c r="Q11" i="6" s="1"/>
  <c r="N11" i="6"/>
  <c r="U8" i="6"/>
  <c r="T20" i="1"/>
  <c r="D20" i="6" s="1"/>
  <c r="S20" i="1"/>
  <c r="C20" i="6" s="1"/>
  <c r="W20" i="6" s="1"/>
  <c r="R20" i="1"/>
  <c r="B20" i="6" s="1"/>
  <c r="V20" i="6" s="1"/>
  <c r="T19" i="1"/>
  <c r="D19" i="6" s="1"/>
  <c r="X19" i="6" s="1"/>
  <c r="S19" i="1"/>
  <c r="C19" i="6" s="1"/>
  <c r="R19" i="1"/>
  <c r="B19" i="6" s="1"/>
  <c r="V19" i="6" s="1"/>
  <c r="T18" i="1"/>
  <c r="D18" i="6" s="1"/>
  <c r="X18" i="6" s="1"/>
  <c r="S18" i="1"/>
  <c r="C18" i="6" s="1"/>
  <c r="R18" i="1"/>
  <c r="B18" i="6" s="1"/>
  <c r="V18" i="6" s="1"/>
  <c r="T17" i="1"/>
  <c r="D17" i="6" s="1"/>
  <c r="X17" i="6" s="1"/>
  <c r="S17" i="1"/>
  <c r="C17" i="6" s="1"/>
  <c r="W17" i="6" s="1"/>
  <c r="R17" i="1"/>
  <c r="T16" i="1"/>
  <c r="D16" i="6" s="1"/>
  <c r="X16" i="6" s="1"/>
  <c r="S16" i="1"/>
  <c r="C16" i="6" s="1"/>
  <c r="W16" i="6" s="1"/>
  <c r="R16" i="1"/>
  <c r="T15" i="1"/>
  <c r="D15" i="6" s="1"/>
  <c r="S15" i="1"/>
  <c r="R15" i="1"/>
  <c r="B15" i="6" s="1"/>
  <c r="V15" i="6" s="1"/>
  <c r="T14" i="1"/>
  <c r="D14" i="6" s="1"/>
  <c r="X14" i="6" s="1"/>
  <c r="S14" i="1"/>
  <c r="C14" i="6" s="1"/>
  <c r="W14" i="6" s="1"/>
  <c r="R14" i="1"/>
  <c r="B14" i="6" s="1"/>
  <c r="T13" i="1"/>
  <c r="D13" i="6" s="1"/>
  <c r="X13" i="6" s="1"/>
  <c r="S13" i="1"/>
  <c r="C13" i="6" s="1"/>
  <c r="W13" i="6" s="1"/>
  <c r="R13" i="1"/>
  <c r="T11" i="1"/>
  <c r="D11" i="6" s="1"/>
  <c r="X11" i="6" s="1"/>
  <c r="S11" i="1"/>
  <c r="C11" i="6" s="1"/>
  <c r="W11" i="6" s="1"/>
  <c r="R11" i="1"/>
  <c r="B11" i="6" s="1"/>
  <c r="M24" i="1"/>
  <c r="L24" i="1"/>
  <c r="K24" i="1"/>
  <c r="J24" i="1"/>
  <c r="I24" i="1"/>
  <c r="H24" i="1"/>
  <c r="G24" i="1"/>
  <c r="F24" i="1"/>
  <c r="E24" i="1"/>
  <c r="D24" i="1"/>
  <c r="C24" i="1"/>
  <c r="B24" i="1"/>
  <c r="T12" i="1"/>
  <c r="D12" i="6" s="1"/>
  <c r="X12" i="6" s="1"/>
  <c r="S12" i="1"/>
  <c r="C12" i="6" s="1"/>
  <c r="W12" i="6" s="1"/>
  <c r="R12" i="1"/>
  <c r="B12" i="6" s="1"/>
  <c r="X15" i="6" l="1"/>
  <c r="W18" i="6"/>
  <c r="U13" i="1"/>
  <c r="V13" i="1" s="1"/>
  <c r="E13" i="6" s="1"/>
  <c r="B13" i="6"/>
  <c r="V13" i="6" s="1"/>
  <c r="U15" i="1"/>
  <c r="V15" i="1" s="1"/>
  <c r="E15" i="6" s="1"/>
  <c r="C15" i="6"/>
  <c r="W15" i="6" s="1"/>
  <c r="V12" i="6"/>
  <c r="U17" i="1"/>
  <c r="V17" i="1" s="1"/>
  <c r="E17" i="6" s="1"/>
  <c r="B17" i="6"/>
  <c r="V17" i="6" s="1"/>
  <c r="V11" i="6"/>
  <c r="U14" i="1"/>
  <c r="V14" i="1" s="1"/>
  <c r="E14" i="6" s="1"/>
  <c r="U16" i="1"/>
  <c r="V16" i="1" s="1"/>
  <c r="E16" i="6" s="1"/>
  <c r="B16" i="6"/>
  <c r="V16" i="6" s="1"/>
  <c r="V14" i="6"/>
  <c r="U20" i="1"/>
  <c r="V20" i="1" s="1"/>
  <c r="E20" i="6" s="1"/>
  <c r="U19" i="1"/>
  <c r="V19" i="1" s="1"/>
  <c r="E19" i="6" s="1"/>
  <c r="U18" i="1"/>
  <c r="V18" i="1" s="1"/>
  <c r="E18" i="6" s="1"/>
  <c r="U11" i="1"/>
  <c r="V11" i="1" s="1"/>
  <c r="E11" i="6" s="1"/>
  <c r="U12" i="1"/>
  <c r="V12" i="1" s="1"/>
  <c r="E12" i="6" s="1"/>
</calcChain>
</file>

<file path=xl/sharedStrings.xml><?xml version="1.0" encoding="utf-8"?>
<sst xmlns="http://schemas.openxmlformats.org/spreadsheetml/2006/main" count="221" uniqueCount="36">
  <si>
    <t>Оцінка</t>
  </si>
  <si>
    <t>Бали</t>
  </si>
  <si>
    <t>Таблиця конвертації балів за роботу</t>
  </si>
  <si>
    <t>№ завдання</t>
  </si>
  <si>
    <t>ГРЗ1</t>
  </si>
  <si>
    <t>ГРЗ2</t>
  </si>
  <si>
    <t>ГРЗ3</t>
  </si>
  <si>
    <t>Учень 1</t>
  </si>
  <si>
    <t>Учень 2</t>
  </si>
  <si>
    <t>Учень 3</t>
  </si>
  <si>
    <t>Учень 4</t>
  </si>
  <si>
    <t>Учень 5</t>
  </si>
  <si>
    <t>Вказати ГРЗ</t>
  </si>
  <si>
    <t>Максимально за завдання</t>
  </si>
  <si>
    <t xml:space="preserve">Результати </t>
  </si>
  <si>
    <t>Учень 6</t>
  </si>
  <si>
    <t>Учень 7</t>
  </si>
  <si>
    <t>Учень 8</t>
  </si>
  <si>
    <t>Учень 9</t>
  </si>
  <si>
    <t>Учень 10</t>
  </si>
  <si>
    <t>ПІБ учнів</t>
  </si>
  <si>
    <t>Параметри ТДР</t>
  </si>
  <si>
    <t>Виконано %</t>
  </si>
  <si>
    <t>Можна виставити діапазон</t>
  </si>
  <si>
    <t>Рівень виконання завдань у %</t>
  </si>
  <si>
    <t>Максимально за:</t>
  </si>
  <si>
    <t>Роботу</t>
  </si>
  <si>
    <t>ТДР1</t>
  </si>
  <si>
    <t>ТДР2</t>
  </si>
  <si>
    <t>ТДР3</t>
  </si>
  <si>
    <t>ТДР4</t>
  </si>
  <si>
    <t>ТДР5</t>
  </si>
  <si>
    <t>Семестр</t>
  </si>
  <si>
    <t>ГЗР1</t>
  </si>
  <si>
    <t>ГЗР2</t>
  </si>
  <si>
    <t>ГЗР3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</si>
</sst>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0" fillId="0" borderId="0" xfId="0" applyAlignment="1"/>
    <xf numFmtId="0" fontId="0" fillId="0" borderId="1" xfId="0" applyBorder="1"/>
    <xf numFmtId="0" fontId="2" fillId="4" borderId="1" xfId="0" applyFont="1" applyFill="1" applyBorder="1"/>
    <xf numFmtId="0" fontId="0" fillId="2" borderId="1" xfId="0" applyFill="1" applyBorder="1"/>
    <xf numFmtId="0" fontId="0" fillId="0" borderId="1" xfId="0" applyBorder="1" applyAlignment="1"/>
    <xf numFmtId="0" fontId="0" fillId="3" borderId="1" xfId="0" applyFill="1" applyBorder="1" applyAlignment="1"/>
    <xf numFmtId="0" fontId="0" fillId="5" borderId="1" xfId="0" applyFill="1" applyBorder="1" applyAlignment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Fill="1" applyBorder="1" applyAlignment="1"/>
    <xf numFmtId="0" fontId="2" fillId="0" borderId="2" xfId="0" applyFont="1" applyBorder="1" applyAlignment="1"/>
    <xf numFmtId="0" fontId="2" fillId="0" borderId="2" xfId="0" applyFont="1" applyBorder="1"/>
    <xf numFmtId="1" fontId="2" fillId="0" borderId="7" xfId="0" applyNumberFormat="1" applyFont="1" applyBorder="1"/>
    <xf numFmtId="0" fontId="1" fillId="0" borderId="4" xfId="0" applyFont="1" applyBorder="1" applyAlignment="1"/>
    <xf numFmtId="0" fontId="1" fillId="0" borderId="3" xfId="0" applyFont="1" applyBorder="1" applyAlignment="1"/>
    <xf numFmtId="0" fontId="2" fillId="0" borderId="7" xfId="0" applyNumberFormat="1" applyFont="1" applyBorder="1"/>
    <xf numFmtId="0" fontId="2" fillId="0" borderId="1" xfId="0" applyFont="1" applyBorder="1" applyAlignment="1">
      <alignment horizontal="center"/>
    </xf>
    <xf numFmtId="0" fontId="0" fillId="7" borderId="1" xfId="0" applyFill="1" applyBorder="1" applyAlignment="1"/>
    <xf numFmtId="0" fontId="2" fillId="0" borderId="1" xfId="0" applyFont="1" applyFill="1" applyBorder="1"/>
    <xf numFmtId="0" fontId="2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 applyAlignment="1"/>
    <xf numFmtId="1" fontId="2" fillId="0" borderId="0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0" fillId="3" borderId="1" xfId="0" applyFill="1" applyBorder="1"/>
    <xf numFmtId="0" fontId="2" fillId="3" borderId="1" xfId="0" applyFont="1" applyFill="1" applyBorder="1" applyAlignment="1"/>
    <xf numFmtId="0" fontId="0" fillId="3" borderId="2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Звичайний" xfId="0" builtinId="0"/>
  </cellStyles>
  <dxfs count="40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4"/>
  <sheetViews>
    <sheetView tabSelected="1" zoomScale="110" zoomScaleNormal="110" workbookViewId="0">
      <selection activeCell="N7" sqref="N7:P7"/>
    </sheetView>
  </sheetViews>
  <sheetFormatPr defaultRowHeight="14.4" x14ac:dyDescent="0.3"/>
  <cols>
    <col min="1" max="1" width="30.77734375" customWidth="1"/>
    <col min="2" max="21" width="5.6640625" customWidth="1"/>
    <col min="22" max="25" width="7.6640625" customWidth="1"/>
  </cols>
  <sheetData>
    <row r="1" spans="1:25" x14ac:dyDescent="0.3">
      <c r="A1" s="40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x14ac:dyDescent="0.3">
      <c r="A2" s="18" t="s">
        <v>0</v>
      </c>
      <c r="B2" s="17">
        <v>1</v>
      </c>
      <c r="C2" s="21">
        <v>1</v>
      </c>
      <c r="D2" s="17">
        <v>2</v>
      </c>
      <c r="E2" s="21">
        <v>2</v>
      </c>
      <c r="F2" s="17">
        <v>3</v>
      </c>
      <c r="G2" s="20">
        <v>3</v>
      </c>
      <c r="H2" s="17">
        <v>4</v>
      </c>
      <c r="I2" s="20">
        <v>4</v>
      </c>
      <c r="J2" s="17">
        <v>5</v>
      </c>
      <c r="K2" s="20">
        <v>5</v>
      </c>
      <c r="L2" s="17">
        <v>6</v>
      </c>
      <c r="M2" s="20">
        <v>6</v>
      </c>
      <c r="N2" s="17">
        <v>7</v>
      </c>
      <c r="O2" s="20">
        <v>7</v>
      </c>
      <c r="P2" s="17">
        <v>8</v>
      </c>
      <c r="Q2" s="20">
        <v>8</v>
      </c>
      <c r="R2" s="17">
        <v>9</v>
      </c>
      <c r="S2" s="20">
        <v>9</v>
      </c>
      <c r="T2" s="17">
        <v>10</v>
      </c>
      <c r="U2" s="20">
        <v>10</v>
      </c>
      <c r="V2" s="17">
        <v>11</v>
      </c>
      <c r="W2" s="20">
        <v>11</v>
      </c>
      <c r="X2" s="17">
        <v>12</v>
      </c>
      <c r="Y2" s="20">
        <v>12</v>
      </c>
    </row>
    <row r="3" spans="1:25" x14ac:dyDescent="0.3">
      <c r="A3" s="4" t="s">
        <v>1</v>
      </c>
      <c r="B3" s="19">
        <v>1</v>
      </c>
      <c r="C3" s="19">
        <v>1</v>
      </c>
      <c r="D3" s="19">
        <v>2</v>
      </c>
      <c r="E3" s="19">
        <v>4</v>
      </c>
      <c r="F3" s="19">
        <v>5</v>
      </c>
      <c r="G3" s="19">
        <v>7</v>
      </c>
      <c r="H3" s="19">
        <v>8</v>
      </c>
      <c r="I3" s="19">
        <v>10</v>
      </c>
      <c r="J3" s="19">
        <v>11</v>
      </c>
      <c r="K3" s="19">
        <v>13</v>
      </c>
      <c r="L3" s="19">
        <v>13</v>
      </c>
      <c r="M3" s="19">
        <v>13</v>
      </c>
      <c r="N3" s="19">
        <v>14</v>
      </c>
      <c r="O3" s="19">
        <v>15</v>
      </c>
      <c r="P3" s="19">
        <v>16</v>
      </c>
      <c r="Q3" s="19">
        <v>18</v>
      </c>
      <c r="R3" s="19">
        <v>19</v>
      </c>
      <c r="S3" s="19">
        <v>21</v>
      </c>
      <c r="T3" s="19">
        <v>22</v>
      </c>
      <c r="U3" s="19">
        <v>23</v>
      </c>
      <c r="V3" s="19">
        <v>24</v>
      </c>
      <c r="W3" s="19">
        <v>25</v>
      </c>
      <c r="X3" s="22">
        <v>26</v>
      </c>
      <c r="Y3" s="19">
        <v>26</v>
      </c>
    </row>
    <row r="4" spans="1:25" ht="13.2" customHeight="1" x14ac:dyDescent="0.3">
      <c r="T4" s="44" t="s">
        <v>22</v>
      </c>
      <c r="U4" s="44"/>
    </row>
    <row r="5" spans="1:25" ht="13.2" customHeight="1" x14ac:dyDescent="0.3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S5" s="9"/>
      <c r="T5" s="7">
        <v>90</v>
      </c>
      <c r="U5" s="7">
        <v>100</v>
      </c>
      <c r="V5" s="45" t="s">
        <v>23</v>
      </c>
      <c r="W5" s="46"/>
      <c r="X5" s="46"/>
      <c r="Y5" s="46"/>
    </row>
    <row r="6" spans="1:25" x14ac:dyDescent="0.3">
      <c r="A6" s="4" t="s">
        <v>12</v>
      </c>
      <c r="B6" s="4">
        <v>1</v>
      </c>
      <c r="C6" s="4">
        <v>1</v>
      </c>
      <c r="D6" s="4">
        <v>1</v>
      </c>
      <c r="E6" s="4">
        <v>1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3</v>
      </c>
      <c r="L6" s="4">
        <v>3</v>
      </c>
      <c r="M6" s="4">
        <v>3</v>
      </c>
      <c r="N6" s="38" t="s">
        <v>25</v>
      </c>
      <c r="O6" s="38"/>
      <c r="P6" s="38"/>
      <c r="Q6" s="38"/>
      <c r="R6" s="6"/>
      <c r="S6" s="24"/>
      <c r="T6" s="10">
        <v>51</v>
      </c>
      <c r="U6" s="7">
        <v>89</v>
      </c>
      <c r="V6" s="45"/>
      <c r="W6" s="46"/>
      <c r="X6" s="46"/>
      <c r="Y6" s="46"/>
    </row>
    <row r="7" spans="1:25" x14ac:dyDescent="0.3">
      <c r="A7" s="4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37" t="s">
        <v>33</v>
      </c>
      <c r="O7" s="37" t="s">
        <v>34</v>
      </c>
      <c r="P7" s="37" t="s">
        <v>35</v>
      </c>
      <c r="Q7" s="16" t="s">
        <v>26</v>
      </c>
      <c r="R7" s="6"/>
      <c r="S7" s="12"/>
      <c r="T7" s="10">
        <v>11</v>
      </c>
      <c r="U7" s="10">
        <v>50</v>
      </c>
      <c r="V7" s="45"/>
      <c r="W7" s="46"/>
      <c r="X7" s="46"/>
      <c r="Y7" s="46"/>
    </row>
    <row r="8" spans="1:25" ht="13.2" customHeight="1" x14ac:dyDescent="0.3">
      <c r="A8" s="4" t="s">
        <v>13</v>
      </c>
      <c r="B8" s="4">
        <v>1</v>
      </c>
      <c r="C8" s="4">
        <v>2</v>
      </c>
      <c r="D8" s="4">
        <v>2</v>
      </c>
      <c r="E8" s="4">
        <v>1</v>
      </c>
      <c r="F8" s="4">
        <v>3</v>
      </c>
      <c r="G8" s="4">
        <v>2</v>
      </c>
      <c r="H8" s="4">
        <v>1</v>
      </c>
      <c r="I8" s="4">
        <v>1</v>
      </c>
      <c r="J8" s="4">
        <v>5</v>
      </c>
      <c r="K8" s="4">
        <v>2</v>
      </c>
      <c r="L8" s="4">
        <v>2</v>
      </c>
      <c r="M8" s="4">
        <v>4</v>
      </c>
      <c r="N8" s="5">
        <f>SUMIF(B6:M6,1,B8:M8)</f>
        <v>6</v>
      </c>
      <c r="O8" s="5">
        <f>SUMIF(B6:M6,2,B8:M8)</f>
        <v>12</v>
      </c>
      <c r="P8" s="5">
        <f>SUMIF(B6:M6,3,B8:M8)</f>
        <v>8</v>
      </c>
      <c r="Q8" s="4">
        <f>N8+O8+P8</f>
        <v>26</v>
      </c>
      <c r="R8" s="6"/>
      <c r="S8" s="11"/>
      <c r="T8" s="10">
        <v>0</v>
      </c>
      <c r="U8" s="10">
        <v>10</v>
      </c>
      <c r="V8" s="45"/>
      <c r="W8" s="46"/>
      <c r="X8" s="46"/>
      <c r="Y8" s="46"/>
    </row>
    <row r="9" spans="1:25" ht="13.2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R9" s="1"/>
      <c r="S9" s="1"/>
      <c r="T9" s="1"/>
      <c r="U9" s="1"/>
      <c r="V9" s="1"/>
    </row>
    <row r="10" spans="1:25" ht="13.2" customHeight="1" x14ac:dyDescent="0.3">
      <c r="A10" s="4" t="s">
        <v>20</v>
      </c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14"/>
      <c r="O10" s="14"/>
      <c r="P10" s="14"/>
      <c r="Q10" s="15"/>
      <c r="R10" s="3" t="s">
        <v>33</v>
      </c>
      <c r="S10" s="3" t="s">
        <v>34</v>
      </c>
      <c r="T10" s="3" t="s">
        <v>35</v>
      </c>
      <c r="U10" s="3" t="s">
        <v>1</v>
      </c>
      <c r="V10" s="3" t="s">
        <v>0</v>
      </c>
    </row>
    <row r="11" spans="1:25" x14ac:dyDescent="0.3">
      <c r="A11" s="7" t="s">
        <v>7</v>
      </c>
      <c r="B11" s="7">
        <v>0</v>
      </c>
      <c r="C11" s="7">
        <v>1</v>
      </c>
      <c r="D11" s="7">
        <v>1</v>
      </c>
      <c r="E11" s="7">
        <v>1</v>
      </c>
      <c r="F11" s="7">
        <v>2</v>
      </c>
      <c r="G11" s="7">
        <v>2</v>
      </c>
      <c r="H11" s="7">
        <v>1</v>
      </c>
      <c r="I11" s="7">
        <v>1</v>
      </c>
      <c r="J11" s="7">
        <v>2</v>
      </c>
      <c r="K11" s="7">
        <v>2</v>
      </c>
      <c r="L11" s="7">
        <v>2</v>
      </c>
      <c r="M11" s="13">
        <v>2</v>
      </c>
      <c r="N11" s="15"/>
      <c r="O11" s="15"/>
      <c r="P11" s="15"/>
      <c r="Q11" s="15"/>
      <c r="R11" s="7">
        <f t="shared" ref="R11" si="0">SUMIF(B$6:M$6,1,B11:M11)</f>
        <v>3</v>
      </c>
      <c r="S11" s="7">
        <f t="shared" ref="S11" si="1">SUMIF(B$6:M$6,2,B11:M11)</f>
        <v>8</v>
      </c>
      <c r="T11" s="7">
        <f t="shared" ref="T11" si="2">SUMIF(B$6:M$6,3,B11:M11)</f>
        <v>6</v>
      </c>
      <c r="U11" s="7">
        <f t="shared" ref="U11" si="3">R11+S11+T11</f>
        <v>17</v>
      </c>
      <c r="V11" s="4">
        <f t="shared" ref="V11:V20" si="4">LOOKUP(U11,B$3:Y$3,B$2:Y$2)</f>
        <v>8</v>
      </c>
    </row>
    <row r="12" spans="1:25" x14ac:dyDescent="0.3">
      <c r="A12" s="7" t="s">
        <v>8</v>
      </c>
      <c r="B12" s="7">
        <v>1</v>
      </c>
      <c r="C12" s="7">
        <v>1</v>
      </c>
      <c r="D12" s="7">
        <v>1</v>
      </c>
      <c r="E12" s="7">
        <v>1</v>
      </c>
      <c r="F12" s="7">
        <v>1</v>
      </c>
      <c r="G12" s="7">
        <v>2</v>
      </c>
      <c r="H12" s="7">
        <v>1</v>
      </c>
      <c r="I12" s="7">
        <v>1</v>
      </c>
      <c r="J12" s="7">
        <v>1</v>
      </c>
      <c r="K12" s="7">
        <v>2</v>
      </c>
      <c r="L12" s="7">
        <v>1</v>
      </c>
      <c r="M12" s="13">
        <v>2</v>
      </c>
      <c r="N12" s="15"/>
      <c r="O12" s="15"/>
      <c r="P12" s="15"/>
      <c r="Q12" s="15"/>
      <c r="R12" s="7">
        <f t="shared" ref="R12" si="5">SUMIF(B$6:M$6,1,B12:M12)</f>
        <v>4</v>
      </c>
      <c r="S12" s="7">
        <f t="shared" ref="S12" si="6">SUMIF(B$6:M$6,2,B12:M12)</f>
        <v>6</v>
      </c>
      <c r="T12" s="7">
        <f t="shared" ref="T12" si="7">SUMIF(B$6:M$6,3,B12:M12)</f>
        <v>5</v>
      </c>
      <c r="U12" s="7">
        <f t="shared" ref="U12" si="8">R12+S12+T12</f>
        <v>15</v>
      </c>
      <c r="V12" s="4">
        <f t="shared" si="4"/>
        <v>7</v>
      </c>
    </row>
    <row r="13" spans="1:25" x14ac:dyDescent="0.3">
      <c r="A13" s="7" t="s">
        <v>9</v>
      </c>
      <c r="B13" s="7">
        <v>1</v>
      </c>
      <c r="C13" s="7">
        <v>1</v>
      </c>
      <c r="D13" s="7">
        <v>1</v>
      </c>
      <c r="E13" s="7">
        <v>2</v>
      </c>
      <c r="F13" s="7">
        <v>1</v>
      </c>
      <c r="G13" s="7">
        <v>2</v>
      </c>
      <c r="H13" s="7">
        <v>1</v>
      </c>
      <c r="I13" s="7">
        <v>1</v>
      </c>
      <c r="J13" s="7">
        <v>2</v>
      </c>
      <c r="K13" s="7">
        <v>2</v>
      </c>
      <c r="L13" s="7">
        <v>2</v>
      </c>
      <c r="M13" s="13">
        <v>2</v>
      </c>
      <c r="N13" s="15"/>
      <c r="O13" s="15"/>
      <c r="P13" s="15"/>
      <c r="Q13" s="15"/>
      <c r="R13" s="7">
        <f t="shared" ref="R13:R20" si="9">SUMIF(B$6:M$6,1,B13:M13)</f>
        <v>5</v>
      </c>
      <c r="S13" s="7">
        <f t="shared" ref="S13:S20" si="10">SUMIF(B$6:M$6,2,B13:M13)</f>
        <v>7</v>
      </c>
      <c r="T13" s="7">
        <f t="shared" ref="T13:T20" si="11">SUMIF(B$6:M$6,3,B13:M13)</f>
        <v>6</v>
      </c>
      <c r="U13" s="7">
        <f t="shared" ref="U13:U20" si="12">R13+S13+T13</f>
        <v>18</v>
      </c>
      <c r="V13" s="4">
        <f t="shared" si="4"/>
        <v>8</v>
      </c>
    </row>
    <row r="14" spans="1:25" x14ac:dyDescent="0.3">
      <c r="A14" s="7" t="s">
        <v>10</v>
      </c>
      <c r="B14" s="7">
        <v>1</v>
      </c>
      <c r="C14" s="7">
        <v>1</v>
      </c>
      <c r="D14" s="7">
        <v>1</v>
      </c>
      <c r="E14" s="7">
        <v>2</v>
      </c>
      <c r="F14" s="7">
        <v>1</v>
      </c>
      <c r="G14" s="7">
        <v>2</v>
      </c>
      <c r="H14" s="7">
        <v>1</v>
      </c>
      <c r="I14" s="7">
        <v>1</v>
      </c>
      <c r="J14" s="7">
        <v>2</v>
      </c>
      <c r="K14" s="7">
        <v>2</v>
      </c>
      <c r="L14" s="7">
        <v>2</v>
      </c>
      <c r="M14" s="13">
        <v>3</v>
      </c>
      <c r="N14" s="15"/>
      <c r="O14" s="15"/>
      <c r="P14" s="15"/>
      <c r="Q14" s="15"/>
      <c r="R14" s="7">
        <f t="shared" si="9"/>
        <v>5</v>
      </c>
      <c r="S14" s="7">
        <f t="shared" si="10"/>
        <v>7</v>
      </c>
      <c r="T14" s="7">
        <f t="shared" si="11"/>
        <v>7</v>
      </c>
      <c r="U14" s="7">
        <f t="shared" si="12"/>
        <v>19</v>
      </c>
      <c r="V14" s="4">
        <f t="shared" si="4"/>
        <v>9</v>
      </c>
    </row>
    <row r="15" spans="1:25" x14ac:dyDescent="0.3">
      <c r="A15" s="7" t="s">
        <v>11</v>
      </c>
      <c r="B15" s="7">
        <v>1</v>
      </c>
      <c r="C15" s="7">
        <v>1</v>
      </c>
      <c r="D15" s="7">
        <v>1</v>
      </c>
      <c r="E15" s="7">
        <v>2</v>
      </c>
      <c r="F15" s="7">
        <v>1</v>
      </c>
      <c r="G15" s="7">
        <v>2</v>
      </c>
      <c r="H15" s="7">
        <v>1</v>
      </c>
      <c r="I15" s="7">
        <v>1</v>
      </c>
      <c r="J15" s="7">
        <v>2</v>
      </c>
      <c r="K15" s="7">
        <v>2</v>
      </c>
      <c r="L15" s="7">
        <v>1</v>
      </c>
      <c r="M15" s="13">
        <v>3</v>
      </c>
      <c r="N15" s="15"/>
      <c r="O15" s="15"/>
      <c r="P15" s="15"/>
      <c r="Q15" s="15"/>
      <c r="R15" s="7">
        <f t="shared" si="9"/>
        <v>5</v>
      </c>
      <c r="S15" s="7">
        <f t="shared" si="10"/>
        <v>7</v>
      </c>
      <c r="T15" s="7">
        <f t="shared" si="11"/>
        <v>6</v>
      </c>
      <c r="U15" s="7">
        <f t="shared" si="12"/>
        <v>18</v>
      </c>
      <c r="V15" s="4">
        <f t="shared" si="4"/>
        <v>8</v>
      </c>
    </row>
    <row r="16" spans="1:25" x14ac:dyDescent="0.3">
      <c r="A16" s="7" t="s">
        <v>15</v>
      </c>
      <c r="B16" s="7">
        <v>0</v>
      </c>
      <c r="C16" s="7">
        <v>1</v>
      </c>
      <c r="D16" s="7">
        <v>0</v>
      </c>
      <c r="E16" s="7">
        <v>2</v>
      </c>
      <c r="F16" s="7">
        <v>0</v>
      </c>
      <c r="G16" s="7">
        <v>2</v>
      </c>
      <c r="H16" s="7">
        <v>1</v>
      </c>
      <c r="I16" s="7">
        <v>1</v>
      </c>
      <c r="J16" s="7">
        <v>1</v>
      </c>
      <c r="K16" s="7">
        <v>1</v>
      </c>
      <c r="L16" s="7">
        <v>2</v>
      </c>
      <c r="M16" s="13">
        <v>1</v>
      </c>
      <c r="N16" s="15"/>
      <c r="O16" s="15"/>
      <c r="P16" s="15"/>
      <c r="Q16" s="15"/>
      <c r="R16" s="7">
        <f t="shared" si="9"/>
        <v>3</v>
      </c>
      <c r="S16" s="7">
        <f t="shared" si="10"/>
        <v>5</v>
      </c>
      <c r="T16" s="7">
        <f t="shared" si="11"/>
        <v>4</v>
      </c>
      <c r="U16" s="7">
        <f t="shared" si="12"/>
        <v>12</v>
      </c>
      <c r="V16" s="4">
        <f t="shared" si="4"/>
        <v>5</v>
      </c>
    </row>
    <row r="17" spans="1:22" x14ac:dyDescent="0.3">
      <c r="A17" s="7" t="s">
        <v>16</v>
      </c>
      <c r="B17" s="7">
        <v>1</v>
      </c>
      <c r="C17" s="7">
        <v>1</v>
      </c>
      <c r="D17" s="7">
        <v>1</v>
      </c>
      <c r="E17" s="7">
        <v>1</v>
      </c>
      <c r="F17" s="7">
        <v>0</v>
      </c>
      <c r="G17" s="7">
        <v>0</v>
      </c>
      <c r="H17" s="7">
        <v>1</v>
      </c>
      <c r="I17" s="7">
        <v>1</v>
      </c>
      <c r="J17" s="7">
        <v>0</v>
      </c>
      <c r="K17" s="7">
        <v>1</v>
      </c>
      <c r="L17" s="7">
        <v>1</v>
      </c>
      <c r="M17" s="13">
        <v>1</v>
      </c>
      <c r="N17" s="15"/>
      <c r="O17" s="15"/>
      <c r="P17" s="15"/>
      <c r="Q17" s="15"/>
      <c r="R17" s="7">
        <f t="shared" si="9"/>
        <v>4</v>
      </c>
      <c r="S17" s="7">
        <f t="shared" si="10"/>
        <v>2</v>
      </c>
      <c r="T17" s="7">
        <f t="shared" si="11"/>
        <v>3</v>
      </c>
      <c r="U17" s="7">
        <f t="shared" si="12"/>
        <v>9</v>
      </c>
      <c r="V17" s="4">
        <f t="shared" si="4"/>
        <v>4</v>
      </c>
    </row>
    <row r="18" spans="1:22" x14ac:dyDescent="0.3">
      <c r="A18" s="7" t="s">
        <v>17</v>
      </c>
      <c r="B18" s="7">
        <v>1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1</v>
      </c>
      <c r="I18" s="7">
        <v>1</v>
      </c>
      <c r="J18" s="7">
        <v>1</v>
      </c>
      <c r="K18" s="7">
        <v>2</v>
      </c>
      <c r="L18" s="7">
        <v>0</v>
      </c>
      <c r="M18" s="13">
        <v>0</v>
      </c>
      <c r="N18" s="15"/>
      <c r="O18" s="15"/>
      <c r="P18" s="15"/>
      <c r="Q18" s="15"/>
      <c r="R18" s="7">
        <f t="shared" si="9"/>
        <v>1</v>
      </c>
      <c r="S18" s="7">
        <f t="shared" si="10"/>
        <v>4</v>
      </c>
      <c r="T18" s="7">
        <f t="shared" si="11"/>
        <v>2</v>
      </c>
      <c r="U18" s="7">
        <f t="shared" si="12"/>
        <v>7</v>
      </c>
      <c r="V18" s="4">
        <f t="shared" si="4"/>
        <v>3</v>
      </c>
    </row>
    <row r="19" spans="1:22" x14ac:dyDescent="0.3">
      <c r="A19" s="7" t="s">
        <v>18</v>
      </c>
      <c r="B19" s="7">
        <v>1</v>
      </c>
      <c r="C19" s="7">
        <v>1</v>
      </c>
      <c r="D19" s="7">
        <v>1</v>
      </c>
      <c r="E19" s="7">
        <v>0</v>
      </c>
      <c r="F19" s="7">
        <v>1</v>
      </c>
      <c r="G19" s="7">
        <v>1</v>
      </c>
      <c r="H19" s="7">
        <v>1</v>
      </c>
      <c r="I19" s="7">
        <v>1</v>
      </c>
      <c r="J19" s="7">
        <v>0</v>
      </c>
      <c r="K19" s="7">
        <v>1</v>
      </c>
      <c r="L19" s="7">
        <v>0</v>
      </c>
      <c r="M19" s="13">
        <v>1</v>
      </c>
      <c r="N19" s="15"/>
      <c r="O19" s="15"/>
      <c r="P19" s="15"/>
      <c r="Q19" s="15"/>
      <c r="R19" s="7">
        <f t="shared" si="9"/>
        <v>3</v>
      </c>
      <c r="S19" s="7">
        <f t="shared" si="10"/>
        <v>4</v>
      </c>
      <c r="T19" s="7">
        <f t="shared" si="11"/>
        <v>2</v>
      </c>
      <c r="U19" s="7">
        <f t="shared" si="12"/>
        <v>9</v>
      </c>
      <c r="V19" s="4">
        <f t="shared" si="4"/>
        <v>4</v>
      </c>
    </row>
    <row r="20" spans="1:22" x14ac:dyDescent="0.3">
      <c r="A20" s="7" t="s">
        <v>19</v>
      </c>
      <c r="B20" s="7">
        <v>1</v>
      </c>
      <c r="C20" s="7">
        <v>1</v>
      </c>
      <c r="D20" s="7">
        <v>1</v>
      </c>
      <c r="E20" s="7">
        <v>1</v>
      </c>
      <c r="F20" s="7">
        <v>0</v>
      </c>
      <c r="G20" s="7">
        <v>1</v>
      </c>
      <c r="H20" s="7">
        <v>1</v>
      </c>
      <c r="I20" s="7">
        <v>0</v>
      </c>
      <c r="J20" s="7">
        <v>1</v>
      </c>
      <c r="K20" s="7">
        <v>1</v>
      </c>
      <c r="L20" s="7">
        <v>1</v>
      </c>
      <c r="M20" s="13">
        <v>1</v>
      </c>
      <c r="N20" s="15"/>
      <c r="O20" s="15"/>
      <c r="P20" s="15"/>
      <c r="Q20" s="15"/>
      <c r="R20" s="7">
        <f t="shared" si="9"/>
        <v>4</v>
      </c>
      <c r="S20" s="7">
        <f t="shared" si="10"/>
        <v>3</v>
      </c>
      <c r="T20" s="7">
        <f t="shared" si="11"/>
        <v>3</v>
      </c>
      <c r="U20" s="7">
        <f t="shared" si="12"/>
        <v>10</v>
      </c>
      <c r="V20" s="4">
        <f t="shared" si="4"/>
        <v>4</v>
      </c>
    </row>
    <row r="24" spans="1:22" x14ac:dyDescent="0.3">
      <c r="A24" s="4" t="s">
        <v>24</v>
      </c>
      <c r="B24" s="7">
        <f>(SUM(B11:B20)/(COUNTA(B11:B20)*B8))*100</f>
        <v>80</v>
      </c>
      <c r="C24" s="7">
        <f t="shared" ref="C24:M24" si="13">(SUM(C11:C20)/(COUNTA(C11:C20)*C8))*100</f>
        <v>45</v>
      </c>
      <c r="D24" s="7">
        <f t="shared" si="13"/>
        <v>40</v>
      </c>
      <c r="E24" s="7">
        <f t="shared" si="13"/>
        <v>120</v>
      </c>
      <c r="F24" s="7">
        <f t="shared" si="13"/>
        <v>26.666666666666668</v>
      </c>
      <c r="G24" s="7">
        <f t="shared" si="13"/>
        <v>70</v>
      </c>
      <c r="H24" s="7">
        <f t="shared" si="13"/>
        <v>100</v>
      </c>
      <c r="I24" s="7">
        <f t="shared" si="13"/>
        <v>90</v>
      </c>
      <c r="J24" s="7">
        <f t="shared" si="13"/>
        <v>24</v>
      </c>
      <c r="K24" s="7">
        <f t="shared" si="13"/>
        <v>80</v>
      </c>
      <c r="L24" s="7">
        <f t="shared" si="13"/>
        <v>60</v>
      </c>
      <c r="M24" s="7">
        <f t="shared" si="13"/>
        <v>40</v>
      </c>
    </row>
  </sheetData>
  <mergeCells count="6">
    <mergeCell ref="B10:M10"/>
    <mergeCell ref="A1:Y1"/>
    <mergeCell ref="A5:M5"/>
    <mergeCell ref="T4:U4"/>
    <mergeCell ref="V5:Y8"/>
    <mergeCell ref="N6:Q6"/>
  </mergeCells>
  <conditionalFormatting sqref="B11:M20">
    <cfRule type="expression" dxfId="39" priority="5" stopIfTrue="1">
      <formula>B11/B$8*100&gt;=$T$5</formula>
    </cfRule>
    <cfRule type="expression" dxfId="38" priority="6">
      <formula>B11/B$8*100&gt;=$U$7</formula>
    </cfRule>
    <cfRule type="expression" dxfId="37" priority="7">
      <formula>B11/B$8*100&lt;=$U$8</formula>
    </cfRule>
    <cfRule type="expression" dxfId="36" priority="8">
      <formula>B11/B$8*100&lt;$T$6</formula>
    </cfRule>
  </conditionalFormatting>
  <conditionalFormatting sqref="R11:T20">
    <cfRule type="expression" dxfId="35" priority="1" stopIfTrue="1">
      <formula>R11/N$8*100&gt;=$T$5</formula>
    </cfRule>
    <cfRule type="expression" dxfId="34" priority="2">
      <formula>R11/N$8*100&gt;=$U$7</formula>
    </cfRule>
    <cfRule type="expression" dxfId="33" priority="3">
      <formula>R11/N$8*100&lt;=$T$7</formula>
    </cfRule>
    <cfRule type="expression" dxfId="32" priority="4">
      <formula>R11/N$8*100&gt;$U$8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4"/>
  <sheetViews>
    <sheetView zoomScale="110" zoomScaleNormal="110" workbookViewId="0">
      <selection activeCell="R10" sqref="R10:T10"/>
    </sheetView>
  </sheetViews>
  <sheetFormatPr defaultRowHeight="14.4" x14ac:dyDescent="0.3"/>
  <cols>
    <col min="1" max="1" width="30.21875" customWidth="1"/>
    <col min="2" max="22" width="5.5546875" customWidth="1"/>
    <col min="23" max="25" width="5.6640625" customWidth="1"/>
  </cols>
  <sheetData>
    <row r="1" spans="1:25" x14ac:dyDescent="0.3">
      <c r="A1" s="40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x14ac:dyDescent="0.3">
      <c r="A2" s="18" t="s">
        <v>0</v>
      </c>
      <c r="B2" s="17">
        <v>1</v>
      </c>
      <c r="C2" s="21">
        <v>1</v>
      </c>
      <c r="D2" s="17">
        <v>2</v>
      </c>
      <c r="E2" s="21">
        <v>2</v>
      </c>
      <c r="F2" s="17">
        <v>3</v>
      </c>
      <c r="G2" s="20">
        <v>3</v>
      </c>
      <c r="H2" s="17">
        <v>4</v>
      </c>
      <c r="I2" s="20">
        <v>4</v>
      </c>
      <c r="J2" s="17">
        <v>5</v>
      </c>
      <c r="K2" s="20">
        <v>5</v>
      </c>
      <c r="L2" s="17">
        <v>6</v>
      </c>
      <c r="M2" s="20">
        <v>6</v>
      </c>
      <c r="N2" s="17">
        <v>7</v>
      </c>
      <c r="O2" s="20">
        <v>7</v>
      </c>
      <c r="P2" s="17">
        <v>8</v>
      </c>
      <c r="Q2" s="20">
        <v>8</v>
      </c>
      <c r="R2" s="17">
        <v>9</v>
      </c>
      <c r="S2" s="20">
        <v>9</v>
      </c>
      <c r="T2" s="17">
        <v>10</v>
      </c>
      <c r="U2" s="20">
        <v>10</v>
      </c>
      <c r="V2" s="17">
        <v>11</v>
      </c>
      <c r="W2" s="20">
        <v>11</v>
      </c>
      <c r="X2" s="17">
        <v>12</v>
      </c>
      <c r="Y2" s="20">
        <v>12</v>
      </c>
    </row>
    <row r="3" spans="1:25" x14ac:dyDescent="0.3">
      <c r="A3" s="4" t="s">
        <v>1</v>
      </c>
      <c r="B3" s="19">
        <v>1</v>
      </c>
      <c r="C3" s="19">
        <v>1</v>
      </c>
      <c r="D3" s="19">
        <v>2</v>
      </c>
      <c r="E3" s="19">
        <v>4</v>
      </c>
      <c r="F3" s="19">
        <v>5</v>
      </c>
      <c r="G3" s="19">
        <v>7</v>
      </c>
      <c r="H3" s="19">
        <v>8</v>
      </c>
      <c r="I3" s="19">
        <v>10</v>
      </c>
      <c r="J3" s="19">
        <v>11</v>
      </c>
      <c r="K3" s="19">
        <v>12</v>
      </c>
      <c r="L3" s="19">
        <v>13</v>
      </c>
      <c r="M3" s="19">
        <v>13</v>
      </c>
      <c r="N3" s="19">
        <v>14</v>
      </c>
      <c r="O3" s="19">
        <v>15</v>
      </c>
      <c r="P3" s="19">
        <v>16</v>
      </c>
      <c r="Q3" s="19">
        <v>18</v>
      </c>
      <c r="R3" s="19">
        <v>19</v>
      </c>
      <c r="S3" s="19">
        <v>21</v>
      </c>
      <c r="T3" s="19">
        <v>22</v>
      </c>
      <c r="U3" s="19">
        <v>23</v>
      </c>
      <c r="V3" s="19">
        <v>24</v>
      </c>
      <c r="W3" s="19">
        <v>25</v>
      </c>
      <c r="X3" s="22">
        <v>26</v>
      </c>
      <c r="Y3" s="19">
        <v>26</v>
      </c>
    </row>
    <row r="4" spans="1:25" x14ac:dyDescent="0.3">
      <c r="T4" s="44" t="s">
        <v>22</v>
      </c>
      <c r="U4" s="44"/>
    </row>
    <row r="5" spans="1:25" x14ac:dyDescent="0.3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S5" s="9"/>
      <c r="T5" s="7">
        <v>90</v>
      </c>
      <c r="U5" s="7">
        <v>100</v>
      </c>
      <c r="V5" s="45" t="s">
        <v>23</v>
      </c>
      <c r="W5" s="46"/>
      <c r="X5" s="46"/>
      <c r="Y5" s="46"/>
    </row>
    <row r="6" spans="1:25" x14ac:dyDescent="0.3">
      <c r="A6" s="4" t="s">
        <v>12</v>
      </c>
      <c r="B6" s="4">
        <v>1</v>
      </c>
      <c r="C6" s="4">
        <v>1</v>
      </c>
      <c r="D6" s="4">
        <v>1</v>
      </c>
      <c r="E6" s="4">
        <v>1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3</v>
      </c>
      <c r="L6" s="4">
        <v>3</v>
      </c>
      <c r="M6" s="4">
        <v>3</v>
      </c>
      <c r="N6" s="38" t="s">
        <v>25</v>
      </c>
      <c r="O6" s="38"/>
      <c r="P6" s="38"/>
      <c r="Q6" s="38"/>
      <c r="R6" s="6"/>
      <c r="S6" s="24"/>
      <c r="T6" s="10">
        <v>51</v>
      </c>
      <c r="U6" s="7">
        <v>89</v>
      </c>
      <c r="V6" s="45"/>
      <c r="W6" s="46"/>
      <c r="X6" s="46"/>
      <c r="Y6" s="46"/>
    </row>
    <row r="7" spans="1:25" x14ac:dyDescent="0.3">
      <c r="A7" s="4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37" t="s">
        <v>33</v>
      </c>
      <c r="O7" s="37" t="s">
        <v>34</v>
      </c>
      <c r="P7" s="37" t="s">
        <v>35</v>
      </c>
      <c r="Q7" s="16" t="s">
        <v>26</v>
      </c>
      <c r="R7" s="6"/>
      <c r="S7" s="12"/>
      <c r="T7" s="10">
        <v>11</v>
      </c>
      <c r="U7" s="10">
        <v>50</v>
      </c>
      <c r="V7" s="45"/>
      <c r="W7" s="46"/>
      <c r="X7" s="46"/>
      <c r="Y7" s="46"/>
    </row>
    <row r="8" spans="1:25" x14ac:dyDescent="0.3">
      <c r="A8" s="4" t="s">
        <v>13</v>
      </c>
      <c r="B8" s="4">
        <v>1</v>
      </c>
      <c r="C8" s="4">
        <v>2</v>
      </c>
      <c r="D8" s="4">
        <v>2</v>
      </c>
      <c r="E8" s="4">
        <v>1</v>
      </c>
      <c r="F8" s="4">
        <v>3</v>
      </c>
      <c r="G8" s="4">
        <v>2</v>
      </c>
      <c r="H8" s="4">
        <v>1</v>
      </c>
      <c r="I8" s="4">
        <v>1</v>
      </c>
      <c r="J8" s="4">
        <v>5</v>
      </c>
      <c r="K8" s="4">
        <v>2</v>
      </c>
      <c r="L8" s="4">
        <v>2</v>
      </c>
      <c r="M8" s="4">
        <v>4</v>
      </c>
      <c r="N8" s="5">
        <f>SUMIF(B6:M6,1,B8:M8)</f>
        <v>6</v>
      </c>
      <c r="O8" s="5">
        <f>SUMIF(B6:M6,2,B8:M8)</f>
        <v>12</v>
      </c>
      <c r="P8" s="5">
        <f>SUMIF(B6:M6,3,B8:M8)</f>
        <v>8</v>
      </c>
      <c r="Q8" s="4">
        <f>N8+O8+P8</f>
        <v>26</v>
      </c>
      <c r="R8" s="6"/>
      <c r="S8" s="11"/>
      <c r="T8" s="10">
        <v>0</v>
      </c>
      <c r="U8" s="10">
        <v>10</v>
      </c>
      <c r="V8" s="45"/>
      <c r="W8" s="46"/>
      <c r="X8" s="46"/>
      <c r="Y8" s="46"/>
    </row>
    <row r="9" spans="1:2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R9" s="1"/>
      <c r="S9" s="1"/>
      <c r="T9" s="1"/>
      <c r="U9" s="1"/>
      <c r="V9" s="1"/>
    </row>
    <row r="10" spans="1:25" x14ac:dyDescent="0.3">
      <c r="A10" s="4" t="s">
        <v>20</v>
      </c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14"/>
      <c r="O10" s="14"/>
      <c r="P10" s="14"/>
      <c r="Q10" s="15"/>
      <c r="R10" s="37" t="s">
        <v>33</v>
      </c>
      <c r="S10" s="37" t="s">
        <v>34</v>
      </c>
      <c r="T10" s="37" t="s">
        <v>35</v>
      </c>
      <c r="U10" s="23" t="s">
        <v>1</v>
      </c>
      <c r="V10" s="23" t="s">
        <v>0</v>
      </c>
    </row>
    <row r="11" spans="1:25" x14ac:dyDescent="0.3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3"/>
      <c r="N11" s="15"/>
      <c r="O11" s="15"/>
      <c r="P11" s="15"/>
      <c r="Q11" s="15"/>
      <c r="R11" s="7">
        <f t="shared" ref="R11:R20" si="0">SUMIF(B$6:M$6,1,B11:M11)</f>
        <v>0</v>
      </c>
      <c r="S11" s="7">
        <f t="shared" ref="S11:S20" si="1">SUMIF(B$6:M$6,2,B11:M11)</f>
        <v>0</v>
      </c>
      <c r="T11" s="7">
        <f t="shared" ref="T11:T20" si="2">SUMIF(B$6:M$6,3,B11:M11)</f>
        <v>0</v>
      </c>
      <c r="U11" s="7">
        <f t="shared" ref="U11:U20" si="3">R11+S11+T11</f>
        <v>0</v>
      </c>
      <c r="V11" s="4" t="e">
        <f t="shared" ref="V11:V20" si="4">LOOKUP(U11,B$3:Y$3,B$2:Y$2)</f>
        <v>#N/A</v>
      </c>
    </row>
    <row r="12" spans="1:25" x14ac:dyDescent="0.3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3"/>
      <c r="N12" s="15"/>
      <c r="O12" s="15"/>
      <c r="P12" s="15"/>
      <c r="Q12" s="15"/>
      <c r="R12" s="7">
        <f t="shared" si="0"/>
        <v>0</v>
      </c>
      <c r="S12" s="7">
        <f t="shared" si="1"/>
        <v>0</v>
      </c>
      <c r="T12" s="7">
        <f t="shared" si="2"/>
        <v>0</v>
      </c>
      <c r="U12" s="7">
        <f t="shared" si="3"/>
        <v>0</v>
      </c>
      <c r="V12" s="4" t="e">
        <f t="shared" si="4"/>
        <v>#N/A</v>
      </c>
    </row>
    <row r="13" spans="1:25" x14ac:dyDescent="0.3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3"/>
      <c r="N13" s="15"/>
      <c r="O13" s="15"/>
      <c r="P13" s="15"/>
      <c r="Q13" s="15"/>
      <c r="R13" s="7">
        <f t="shared" si="0"/>
        <v>0</v>
      </c>
      <c r="S13" s="7">
        <f t="shared" si="1"/>
        <v>0</v>
      </c>
      <c r="T13" s="7">
        <f t="shared" si="2"/>
        <v>0</v>
      </c>
      <c r="U13" s="7">
        <f t="shared" si="3"/>
        <v>0</v>
      </c>
      <c r="V13" s="4" t="e">
        <f t="shared" si="4"/>
        <v>#N/A</v>
      </c>
    </row>
    <row r="14" spans="1:25" x14ac:dyDescent="0.3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"/>
      <c r="N14" s="15"/>
      <c r="O14" s="15"/>
      <c r="P14" s="15"/>
      <c r="Q14" s="15"/>
      <c r="R14" s="7">
        <f t="shared" si="0"/>
        <v>0</v>
      </c>
      <c r="S14" s="7">
        <f t="shared" si="1"/>
        <v>0</v>
      </c>
      <c r="T14" s="7">
        <f t="shared" si="2"/>
        <v>0</v>
      </c>
      <c r="U14" s="7">
        <f t="shared" si="3"/>
        <v>0</v>
      </c>
      <c r="V14" s="4" t="e">
        <f t="shared" si="4"/>
        <v>#N/A</v>
      </c>
    </row>
    <row r="15" spans="1:25" x14ac:dyDescent="0.3">
      <c r="A15" s="7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3"/>
      <c r="N15" s="15"/>
      <c r="O15" s="15"/>
      <c r="P15" s="15"/>
      <c r="Q15" s="15"/>
      <c r="R15" s="7">
        <f t="shared" si="0"/>
        <v>0</v>
      </c>
      <c r="S15" s="7">
        <f t="shared" si="1"/>
        <v>0</v>
      </c>
      <c r="T15" s="7">
        <f t="shared" si="2"/>
        <v>0</v>
      </c>
      <c r="U15" s="7">
        <f t="shared" si="3"/>
        <v>0</v>
      </c>
      <c r="V15" s="4" t="e">
        <f t="shared" si="4"/>
        <v>#N/A</v>
      </c>
    </row>
    <row r="16" spans="1:25" x14ac:dyDescent="0.3">
      <c r="A16" s="7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3"/>
      <c r="N16" s="15"/>
      <c r="O16" s="15"/>
      <c r="P16" s="15"/>
      <c r="Q16" s="15"/>
      <c r="R16" s="7">
        <f t="shared" si="0"/>
        <v>0</v>
      </c>
      <c r="S16" s="7">
        <f t="shared" si="1"/>
        <v>0</v>
      </c>
      <c r="T16" s="7">
        <f t="shared" si="2"/>
        <v>0</v>
      </c>
      <c r="U16" s="7">
        <f t="shared" si="3"/>
        <v>0</v>
      </c>
      <c r="V16" s="4" t="e">
        <f t="shared" si="4"/>
        <v>#N/A</v>
      </c>
    </row>
    <row r="17" spans="1:22" x14ac:dyDescent="0.3">
      <c r="A17" s="7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3"/>
      <c r="N17" s="15"/>
      <c r="O17" s="15"/>
      <c r="P17" s="15"/>
      <c r="Q17" s="15"/>
      <c r="R17" s="7">
        <f t="shared" si="0"/>
        <v>0</v>
      </c>
      <c r="S17" s="7">
        <f t="shared" si="1"/>
        <v>0</v>
      </c>
      <c r="T17" s="7">
        <f t="shared" si="2"/>
        <v>0</v>
      </c>
      <c r="U17" s="7">
        <f t="shared" si="3"/>
        <v>0</v>
      </c>
      <c r="V17" s="4" t="e">
        <f t="shared" si="4"/>
        <v>#N/A</v>
      </c>
    </row>
    <row r="18" spans="1:22" x14ac:dyDescent="0.3">
      <c r="A18" s="7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3"/>
      <c r="N18" s="15"/>
      <c r="O18" s="15"/>
      <c r="P18" s="15"/>
      <c r="Q18" s="15"/>
      <c r="R18" s="7">
        <f t="shared" si="0"/>
        <v>0</v>
      </c>
      <c r="S18" s="7">
        <f t="shared" si="1"/>
        <v>0</v>
      </c>
      <c r="T18" s="7">
        <f t="shared" si="2"/>
        <v>0</v>
      </c>
      <c r="U18" s="7">
        <f t="shared" si="3"/>
        <v>0</v>
      </c>
      <c r="V18" s="4" t="e">
        <f t="shared" si="4"/>
        <v>#N/A</v>
      </c>
    </row>
    <row r="19" spans="1:22" x14ac:dyDescent="0.3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3"/>
      <c r="N19" s="15"/>
      <c r="O19" s="15"/>
      <c r="P19" s="15"/>
      <c r="Q19" s="15"/>
      <c r="R19" s="7">
        <f t="shared" si="0"/>
        <v>0</v>
      </c>
      <c r="S19" s="7">
        <f t="shared" si="1"/>
        <v>0</v>
      </c>
      <c r="T19" s="7">
        <f t="shared" si="2"/>
        <v>0</v>
      </c>
      <c r="U19" s="7">
        <f t="shared" si="3"/>
        <v>0</v>
      </c>
      <c r="V19" s="4" t="e">
        <f t="shared" si="4"/>
        <v>#N/A</v>
      </c>
    </row>
    <row r="20" spans="1:22" x14ac:dyDescent="0.3">
      <c r="A20" s="7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3"/>
      <c r="N20" s="15"/>
      <c r="O20" s="15"/>
      <c r="P20" s="15"/>
      <c r="Q20" s="15"/>
      <c r="R20" s="7">
        <f t="shared" si="0"/>
        <v>0</v>
      </c>
      <c r="S20" s="7">
        <f t="shared" si="1"/>
        <v>0</v>
      </c>
      <c r="T20" s="7">
        <f t="shared" si="2"/>
        <v>0</v>
      </c>
      <c r="U20" s="7">
        <f t="shared" si="3"/>
        <v>0</v>
      </c>
      <c r="V20" s="4" t="e">
        <f t="shared" si="4"/>
        <v>#N/A</v>
      </c>
    </row>
    <row r="24" spans="1:22" x14ac:dyDescent="0.3">
      <c r="A24" s="4" t="s">
        <v>24</v>
      </c>
      <c r="B24" s="7" t="e">
        <f>(SUM(B11:B20)/(COUNTA(B11:B20)*B8))*100</f>
        <v>#DIV/0!</v>
      </c>
      <c r="C24" s="7" t="e">
        <f t="shared" ref="C24:M24" si="5">(SUM(C11:C20)/(COUNTA(C11:C20)*C8))*100</f>
        <v>#DIV/0!</v>
      </c>
      <c r="D24" s="7" t="e">
        <f t="shared" si="5"/>
        <v>#DIV/0!</v>
      </c>
      <c r="E24" s="7" t="e">
        <f t="shared" si="5"/>
        <v>#DIV/0!</v>
      </c>
      <c r="F24" s="7" t="e">
        <f t="shared" si="5"/>
        <v>#DIV/0!</v>
      </c>
      <c r="G24" s="7" t="e">
        <f t="shared" si="5"/>
        <v>#DIV/0!</v>
      </c>
      <c r="H24" s="7" t="e">
        <f t="shared" si="5"/>
        <v>#DIV/0!</v>
      </c>
      <c r="I24" s="7" t="e">
        <f t="shared" si="5"/>
        <v>#DIV/0!</v>
      </c>
      <c r="J24" s="7" t="e">
        <f t="shared" si="5"/>
        <v>#DIV/0!</v>
      </c>
      <c r="K24" s="7" t="e">
        <f t="shared" si="5"/>
        <v>#DIV/0!</v>
      </c>
      <c r="L24" s="7" t="e">
        <f t="shared" si="5"/>
        <v>#DIV/0!</v>
      </c>
      <c r="M24" s="7" t="e">
        <f t="shared" si="5"/>
        <v>#DIV/0!</v>
      </c>
    </row>
  </sheetData>
  <mergeCells count="6">
    <mergeCell ref="B10:M10"/>
    <mergeCell ref="A1:Y1"/>
    <mergeCell ref="T4:U4"/>
    <mergeCell ref="A5:M5"/>
    <mergeCell ref="V5:Y8"/>
    <mergeCell ref="N6:Q6"/>
  </mergeCells>
  <conditionalFormatting sqref="B11:M20">
    <cfRule type="expression" dxfId="31" priority="5" stopIfTrue="1">
      <formula>B11/B$8*100&gt;=$T$5</formula>
    </cfRule>
    <cfRule type="expression" dxfId="30" priority="6">
      <formula>B11/B$8*100&gt;=$U$7</formula>
    </cfRule>
    <cfRule type="expression" dxfId="29" priority="7">
      <formula>B11/B$8*100&lt;=$U$8</formula>
    </cfRule>
    <cfRule type="expression" dxfId="28" priority="8">
      <formula>B11/B$8*100&lt;$T$6</formula>
    </cfRule>
  </conditionalFormatting>
  <conditionalFormatting sqref="R11:T20">
    <cfRule type="expression" dxfId="27" priority="1" stopIfTrue="1">
      <formula>R11/N$8*100&gt;=$T$5</formula>
    </cfRule>
    <cfRule type="expression" dxfId="26" priority="2">
      <formula>R11/N$8*100&gt;=$U$7</formula>
    </cfRule>
    <cfRule type="expression" dxfId="25" priority="3">
      <formula>R11/N$8*100&lt;=$T$7</formula>
    </cfRule>
    <cfRule type="expression" dxfId="24" priority="4">
      <formula>R11/N$8*100&gt;$U$8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4"/>
  <sheetViews>
    <sheetView zoomScale="110" zoomScaleNormal="110" workbookViewId="0">
      <selection activeCell="N7" sqref="N7:P7"/>
    </sheetView>
  </sheetViews>
  <sheetFormatPr defaultRowHeight="14.4" x14ac:dyDescent="0.3"/>
  <cols>
    <col min="1" max="1" width="29.33203125" customWidth="1"/>
    <col min="2" max="21" width="5.44140625" customWidth="1"/>
    <col min="22" max="25" width="6.21875" customWidth="1"/>
  </cols>
  <sheetData>
    <row r="1" spans="1:25" x14ac:dyDescent="0.3">
      <c r="A1" s="40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x14ac:dyDescent="0.3">
      <c r="A2" s="18" t="s">
        <v>0</v>
      </c>
      <c r="B2" s="17">
        <v>1</v>
      </c>
      <c r="C2" s="21">
        <v>1</v>
      </c>
      <c r="D2" s="17">
        <v>2</v>
      </c>
      <c r="E2" s="21">
        <v>2</v>
      </c>
      <c r="F2" s="17">
        <v>3</v>
      </c>
      <c r="G2" s="20">
        <v>3</v>
      </c>
      <c r="H2" s="17">
        <v>4</v>
      </c>
      <c r="I2" s="20">
        <v>4</v>
      </c>
      <c r="J2" s="17">
        <v>5</v>
      </c>
      <c r="K2" s="20">
        <v>5</v>
      </c>
      <c r="L2" s="17">
        <v>6</v>
      </c>
      <c r="M2" s="20">
        <v>6</v>
      </c>
      <c r="N2" s="17">
        <v>7</v>
      </c>
      <c r="O2" s="20">
        <v>7</v>
      </c>
      <c r="P2" s="17">
        <v>8</v>
      </c>
      <c r="Q2" s="20">
        <v>8</v>
      </c>
      <c r="R2" s="17">
        <v>9</v>
      </c>
      <c r="S2" s="20">
        <v>9</v>
      </c>
      <c r="T2" s="17">
        <v>10</v>
      </c>
      <c r="U2" s="20">
        <v>10</v>
      </c>
      <c r="V2" s="17">
        <v>11</v>
      </c>
      <c r="W2" s="20">
        <v>11</v>
      </c>
      <c r="X2" s="17">
        <v>12</v>
      </c>
      <c r="Y2" s="20">
        <v>12</v>
      </c>
    </row>
    <row r="3" spans="1:25" x14ac:dyDescent="0.3">
      <c r="A3" s="4" t="s">
        <v>1</v>
      </c>
      <c r="B3" s="19">
        <v>1</v>
      </c>
      <c r="C3" s="19">
        <v>1</v>
      </c>
      <c r="D3" s="19">
        <v>2</v>
      </c>
      <c r="E3" s="19">
        <v>4</v>
      </c>
      <c r="F3" s="19">
        <v>5</v>
      </c>
      <c r="G3" s="19">
        <v>7</v>
      </c>
      <c r="H3" s="19">
        <v>8</v>
      </c>
      <c r="I3" s="19">
        <v>10</v>
      </c>
      <c r="J3" s="19">
        <v>11</v>
      </c>
      <c r="K3" s="19">
        <v>12</v>
      </c>
      <c r="L3" s="19">
        <v>13</v>
      </c>
      <c r="M3" s="19">
        <v>13</v>
      </c>
      <c r="N3" s="19">
        <v>14</v>
      </c>
      <c r="O3" s="19">
        <v>15</v>
      </c>
      <c r="P3" s="19">
        <v>16</v>
      </c>
      <c r="Q3" s="19">
        <v>18</v>
      </c>
      <c r="R3" s="19">
        <v>19</v>
      </c>
      <c r="S3" s="19">
        <v>21</v>
      </c>
      <c r="T3" s="19">
        <v>22</v>
      </c>
      <c r="U3" s="19">
        <v>23</v>
      </c>
      <c r="V3" s="19">
        <v>24</v>
      </c>
      <c r="W3" s="19">
        <v>25</v>
      </c>
      <c r="X3" s="22">
        <v>26</v>
      </c>
      <c r="Y3" s="19">
        <v>26</v>
      </c>
    </row>
    <row r="4" spans="1:25" x14ac:dyDescent="0.3">
      <c r="T4" s="44" t="s">
        <v>22</v>
      </c>
      <c r="U4" s="44"/>
    </row>
    <row r="5" spans="1:25" x14ac:dyDescent="0.3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S5" s="9"/>
      <c r="T5" s="7">
        <v>90</v>
      </c>
      <c r="U5" s="7">
        <v>100</v>
      </c>
      <c r="V5" s="45" t="s">
        <v>23</v>
      </c>
      <c r="W5" s="46"/>
      <c r="X5" s="46"/>
      <c r="Y5" s="46"/>
    </row>
    <row r="6" spans="1:25" x14ac:dyDescent="0.3">
      <c r="A6" s="4" t="s">
        <v>12</v>
      </c>
      <c r="B6" s="4">
        <v>1</v>
      </c>
      <c r="C6" s="4">
        <v>1</v>
      </c>
      <c r="D6" s="4">
        <v>1</v>
      </c>
      <c r="E6" s="4">
        <v>1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3</v>
      </c>
      <c r="L6" s="4">
        <v>3</v>
      </c>
      <c r="M6" s="4">
        <v>3</v>
      </c>
      <c r="N6" s="38" t="s">
        <v>25</v>
      </c>
      <c r="O6" s="38"/>
      <c r="P6" s="38"/>
      <c r="Q6" s="38"/>
      <c r="R6" s="6"/>
      <c r="S6" s="24"/>
      <c r="T6" s="10">
        <v>51</v>
      </c>
      <c r="U6" s="7">
        <v>89</v>
      </c>
      <c r="V6" s="45"/>
      <c r="W6" s="46"/>
      <c r="X6" s="46"/>
      <c r="Y6" s="46"/>
    </row>
    <row r="7" spans="1:25" x14ac:dyDescent="0.3">
      <c r="A7" s="4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37" t="s">
        <v>33</v>
      </c>
      <c r="O7" s="37" t="s">
        <v>34</v>
      </c>
      <c r="P7" s="37" t="s">
        <v>35</v>
      </c>
      <c r="Q7" s="16" t="s">
        <v>26</v>
      </c>
      <c r="R7" s="6"/>
      <c r="S7" s="12"/>
      <c r="T7" s="10">
        <v>11</v>
      </c>
      <c r="U7" s="10">
        <v>50</v>
      </c>
      <c r="V7" s="45"/>
      <c r="W7" s="46"/>
      <c r="X7" s="46"/>
      <c r="Y7" s="46"/>
    </row>
    <row r="8" spans="1:25" x14ac:dyDescent="0.3">
      <c r="A8" s="4" t="s">
        <v>13</v>
      </c>
      <c r="B8" s="4">
        <v>1</v>
      </c>
      <c r="C8" s="4">
        <v>2</v>
      </c>
      <c r="D8" s="4">
        <v>2</v>
      </c>
      <c r="E8" s="4">
        <v>1</v>
      </c>
      <c r="F8" s="4">
        <v>3</v>
      </c>
      <c r="G8" s="4">
        <v>2</v>
      </c>
      <c r="H8" s="4">
        <v>1</v>
      </c>
      <c r="I8" s="4">
        <v>1</v>
      </c>
      <c r="J8" s="4">
        <v>5</v>
      </c>
      <c r="K8" s="4">
        <v>2</v>
      </c>
      <c r="L8" s="4">
        <v>2</v>
      </c>
      <c r="M8" s="4">
        <v>4</v>
      </c>
      <c r="N8" s="5">
        <f>SUMIF(B6:M6,1,B8:M8)</f>
        <v>6</v>
      </c>
      <c r="O8" s="5">
        <f>SUMIF(B6:M6,2,B8:M8)</f>
        <v>12</v>
      </c>
      <c r="P8" s="5">
        <f>SUMIF(B6:M6,3,B8:M8)</f>
        <v>8</v>
      </c>
      <c r="Q8" s="4">
        <f>N8+O8+P8</f>
        <v>26</v>
      </c>
      <c r="R8" s="6"/>
      <c r="S8" s="11"/>
      <c r="T8" s="10">
        <v>0</v>
      </c>
      <c r="U8" s="10">
        <v>10</v>
      </c>
      <c r="V8" s="45"/>
      <c r="W8" s="46"/>
      <c r="X8" s="46"/>
      <c r="Y8" s="46"/>
    </row>
    <row r="9" spans="1:2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R9" s="1"/>
      <c r="S9" s="1"/>
      <c r="T9" s="1"/>
      <c r="U9" s="1"/>
      <c r="V9" s="1"/>
    </row>
    <row r="10" spans="1:25" x14ac:dyDescent="0.3">
      <c r="A10" s="4" t="s">
        <v>20</v>
      </c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14"/>
      <c r="O10" s="14"/>
      <c r="P10" s="14"/>
      <c r="Q10" s="15"/>
      <c r="R10" s="37" t="s">
        <v>33</v>
      </c>
      <c r="S10" s="37" t="s">
        <v>34</v>
      </c>
      <c r="T10" s="37" t="s">
        <v>35</v>
      </c>
      <c r="U10" s="23" t="s">
        <v>1</v>
      </c>
      <c r="V10" s="23" t="s">
        <v>0</v>
      </c>
    </row>
    <row r="11" spans="1:25" x14ac:dyDescent="0.3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3"/>
      <c r="N11" s="15"/>
      <c r="O11" s="15"/>
      <c r="P11" s="15"/>
      <c r="Q11" s="15"/>
      <c r="R11" s="7">
        <f t="shared" ref="R11:R20" si="0">SUMIF(B$6:M$6,1,B11:M11)</f>
        <v>0</v>
      </c>
      <c r="S11" s="7">
        <f t="shared" ref="S11:S20" si="1">SUMIF(B$6:M$6,2,B11:M11)</f>
        <v>0</v>
      </c>
      <c r="T11" s="7">
        <f t="shared" ref="T11:T20" si="2">SUMIF(B$6:M$6,3,B11:M11)</f>
        <v>0</v>
      </c>
      <c r="U11" s="7">
        <f t="shared" ref="U11:U20" si="3">R11+S11+T11</f>
        <v>0</v>
      </c>
      <c r="V11" s="4" t="e">
        <f t="shared" ref="V11:V20" si="4">LOOKUP(U11,B$3:Y$3,B$2:Y$2)</f>
        <v>#N/A</v>
      </c>
    </row>
    <row r="12" spans="1:25" x14ac:dyDescent="0.3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3"/>
      <c r="N12" s="15"/>
      <c r="O12" s="15"/>
      <c r="P12" s="15"/>
      <c r="Q12" s="15"/>
      <c r="R12" s="7">
        <f t="shared" si="0"/>
        <v>0</v>
      </c>
      <c r="S12" s="7">
        <f t="shared" si="1"/>
        <v>0</v>
      </c>
      <c r="T12" s="7">
        <f t="shared" si="2"/>
        <v>0</v>
      </c>
      <c r="U12" s="7">
        <f t="shared" si="3"/>
        <v>0</v>
      </c>
      <c r="V12" s="4" t="e">
        <f t="shared" si="4"/>
        <v>#N/A</v>
      </c>
    </row>
    <row r="13" spans="1:25" x14ac:dyDescent="0.3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3"/>
      <c r="N13" s="15"/>
      <c r="O13" s="15"/>
      <c r="P13" s="15"/>
      <c r="Q13" s="15"/>
      <c r="R13" s="7">
        <f t="shared" si="0"/>
        <v>0</v>
      </c>
      <c r="S13" s="7">
        <f t="shared" si="1"/>
        <v>0</v>
      </c>
      <c r="T13" s="7">
        <f t="shared" si="2"/>
        <v>0</v>
      </c>
      <c r="U13" s="7">
        <f t="shared" si="3"/>
        <v>0</v>
      </c>
      <c r="V13" s="4" t="e">
        <f t="shared" si="4"/>
        <v>#N/A</v>
      </c>
    </row>
    <row r="14" spans="1:25" x14ac:dyDescent="0.3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"/>
      <c r="N14" s="15"/>
      <c r="O14" s="15"/>
      <c r="P14" s="15"/>
      <c r="Q14" s="15"/>
      <c r="R14" s="7">
        <f t="shared" si="0"/>
        <v>0</v>
      </c>
      <c r="S14" s="7">
        <f t="shared" si="1"/>
        <v>0</v>
      </c>
      <c r="T14" s="7">
        <f t="shared" si="2"/>
        <v>0</v>
      </c>
      <c r="U14" s="7">
        <f t="shared" si="3"/>
        <v>0</v>
      </c>
      <c r="V14" s="4" t="e">
        <f t="shared" si="4"/>
        <v>#N/A</v>
      </c>
    </row>
    <row r="15" spans="1:25" x14ac:dyDescent="0.3">
      <c r="A15" s="7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3"/>
      <c r="N15" s="15"/>
      <c r="O15" s="15"/>
      <c r="P15" s="15"/>
      <c r="Q15" s="15"/>
      <c r="R15" s="7">
        <f t="shared" si="0"/>
        <v>0</v>
      </c>
      <c r="S15" s="7">
        <f t="shared" si="1"/>
        <v>0</v>
      </c>
      <c r="T15" s="7">
        <f t="shared" si="2"/>
        <v>0</v>
      </c>
      <c r="U15" s="7">
        <f t="shared" si="3"/>
        <v>0</v>
      </c>
      <c r="V15" s="4" t="e">
        <f t="shared" si="4"/>
        <v>#N/A</v>
      </c>
    </row>
    <row r="16" spans="1:25" x14ac:dyDescent="0.3">
      <c r="A16" s="7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3"/>
      <c r="N16" s="15"/>
      <c r="O16" s="15"/>
      <c r="P16" s="15"/>
      <c r="Q16" s="15"/>
      <c r="R16" s="7">
        <f t="shared" si="0"/>
        <v>0</v>
      </c>
      <c r="S16" s="7">
        <f t="shared" si="1"/>
        <v>0</v>
      </c>
      <c r="T16" s="7">
        <f t="shared" si="2"/>
        <v>0</v>
      </c>
      <c r="U16" s="7">
        <f t="shared" si="3"/>
        <v>0</v>
      </c>
      <c r="V16" s="4" t="e">
        <f t="shared" si="4"/>
        <v>#N/A</v>
      </c>
    </row>
    <row r="17" spans="1:22" x14ac:dyDescent="0.3">
      <c r="A17" s="7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3"/>
      <c r="N17" s="15"/>
      <c r="O17" s="15"/>
      <c r="P17" s="15"/>
      <c r="Q17" s="15"/>
      <c r="R17" s="7">
        <f t="shared" si="0"/>
        <v>0</v>
      </c>
      <c r="S17" s="7">
        <f t="shared" si="1"/>
        <v>0</v>
      </c>
      <c r="T17" s="7">
        <f t="shared" si="2"/>
        <v>0</v>
      </c>
      <c r="U17" s="7">
        <f t="shared" si="3"/>
        <v>0</v>
      </c>
      <c r="V17" s="4" t="e">
        <f t="shared" si="4"/>
        <v>#N/A</v>
      </c>
    </row>
    <row r="18" spans="1:22" x14ac:dyDescent="0.3">
      <c r="A18" s="7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3"/>
      <c r="N18" s="15"/>
      <c r="O18" s="15"/>
      <c r="P18" s="15"/>
      <c r="Q18" s="15"/>
      <c r="R18" s="7">
        <f t="shared" si="0"/>
        <v>0</v>
      </c>
      <c r="S18" s="7">
        <f t="shared" si="1"/>
        <v>0</v>
      </c>
      <c r="T18" s="7">
        <f t="shared" si="2"/>
        <v>0</v>
      </c>
      <c r="U18" s="7">
        <f t="shared" si="3"/>
        <v>0</v>
      </c>
      <c r="V18" s="4" t="e">
        <f t="shared" si="4"/>
        <v>#N/A</v>
      </c>
    </row>
    <row r="19" spans="1:22" x14ac:dyDescent="0.3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3"/>
      <c r="N19" s="15"/>
      <c r="O19" s="15"/>
      <c r="P19" s="15"/>
      <c r="Q19" s="15"/>
      <c r="R19" s="7">
        <f t="shared" si="0"/>
        <v>0</v>
      </c>
      <c r="S19" s="7">
        <f t="shared" si="1"/>
        <v>0</v>
      </c>
      <c r="T19" s="7">
        <f t="shared" si="2"/>
        <v>0</v>
      </c>
      <c r="U19" s="7">
        <f t="shared" si="3"/>
        <v>0</v>
      </c>
      <c r="V19" s="4" t="e">
        <f t="shared" si="4"/>
        <v>#N/A</v>
      </c>
    </row>
    <row r="20" spans="1:22" x14ac:dyDescent="0.3">
      <c r="A20" s="7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3"/>
      <c r="N20" s="15"/>
      <c r="O20" s="15"/>
      <c r="P20" s="15"/>
      <c r="Q20" s="15"/>
      <c r="R20" s="7">
        <f t="shared" si="0"/>
        <v>0</v>
      </c>
      <c r="S20" s="7">
        <f t="shared" si="1"/>
        <v>0</v>
      </c>
      <c r="T20" s="7">
        <f t="shared" si="2"/>
        <v>0</v>
      </c>
      <c r="U20" s="7">
        <f t="shared" si="3"/>
        <v>0</v>
      </c>
      <c r="V20" s="4" t="e">
        <f t="shared" si="4"/>
        <v>#N/A</v>
      </c>
    </row>
    <row r="24" spans="1:22" x14ac:dyDescent="0.3">
      <c r="A24" s="4" t="s">
        <v>24</v>
      </c>
      <c r="B24" s="7" t="e">
        <f>(SUM(B11:B20)/(COUNTA(B11:B20)*B8))*100</f>
        <v>#DIV/0!</v>
      </c>
      <c r="C24" s="7" t="e">
        <f t="shared" ref="C24:M24" si="5">(SUM(C11:C20)/(COUNTA(C11:C20)*C8))*100</f>
        <v>#DIV/0!</v>
      </c>
      <c r="D24" s="7" t="e">
        <f t="shared" si="5"/>
        <v>#DIV/0!</v>
      </c>
      <c r="E24" s="7" t="e">
        <f t="shared" si="5"/>
        <v>#DIV/0!</v>
      </c>
      <c r="F24" s="7" t="e">
        <f t="shared" si="5"/>
        <v>#DIV/0!</v>
      </c>
      <c r="G24" s="7" t="e">
        <f t="shared" si="5"/>
        <v>#DIV/0!</v>
      </c>
      <c r="H24" s="7" t="e">
        <f t="shared" si="5"/>
        <v>#DIV/0!</v>
      </c>
      <c r="I24" s="7" t="e">
        <f t="shared" si="5"/>
        <v>#DIV/0!</v>
      </c>
      <c r="J24" s="7" t="e">
        <f t="shared" si="5"/>
        <v>#DIV/0!</v>
      </c>
      <c r="K24" s="7" t="e">
        <f t="shared" si="5"/>
        <v>#DIV/0!</v>
      </c>
      <c r="L24" s="7" t="e">
        <f t="shared" si="5"/>
        <v>#DIV/0!</v>
      </c>
      <c r="M24" s="7" t="e">
        <f t="shared" si="5"/>
        <v>#DIV/0!</v>
      </c>
    </row>
  </sheetData>
  <mergeCells count="6">
    <mergeCell ref="B10:M10"/>
    <mergeCell ref="A1:Y1"/>
    <mergeCell ref="T4:U4"/>
    <mergeCell ref="A5:M5"/>
    <mergeCell ref="V5:Y8"/>
    <mergeCell ref="N6:Q6"/>
  </mergeCells>
  <conditionalFormatting sqref="B11:M20">
    <cfRule type="expression" dxfId="23" priority="5" stopIfTrue="1">
      <formula>B11/B$8*100&gt;=$T$5</formula>
    </cfRule>
    <cfRule type="expression" dxfId="22" priority="6">
      <formula>B11/B$8*100&gt;=$U$7</formula>
    </cfRule>
    <cfRule type="expression" dxfId="21" priority="7">
      <formula>B11/B$8*100&lt;=$U$8</formula>
    </cfRule>
    <cfRule type="expression" dxfId="20" priority="8">
      <formula>B11/B$8*100&lt;$T$6</formula>
    </cfRule>
  </conditionalFormatting>
  <conditionalFormatting sqref="R11:T20">
    <cfRule type="expression" dxfId="19" priority="1" stopIfTrue="1">
      <formula>R11/N$8*100&gt;=$T$5</formula>
    </cfRule>
    <cfRule type="expression" dxfId="18" priority="2">
      <formula>R11/N$8*100&gt;=$U$7</formula>
    </cfRule>
    <cfRule type="expression" dxfId="17" priority="3">
      <formula>R11/N$8*100&lt;=$T$7</formula>
    </cfRule>
    <cfRule type="expression" dxfId="16" priority="4">
      <formula>R11/N$8*100&gt;$U$8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4"/>
  <sheetViews>
    <sheetView zoomScale="110" zoomScaleNormal="110" workbookViewId="0">
      <selection activeCell="R10" sqref="R10:T10"/>
    </sheetView>
  </sheetViews>
  <sheetFormatPr defaultRowHeight="14.4" x14ac:dyDescent="0.3"/>
  <cols>
    <col min="1" max="1" width="29.109375" customWidth="1"/>
    <col min="2" max="21" width="5.5546875" customWidth="1"/>
    <col min="22" max="25" width="6.6640625" customWidth="1"/>
  </cols>
  <sheetData>
    <row r="1" spans="1:25" x14ac:dyDescent="0.3">
      <c r="A1" s="40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x14ac:dyDescent="0.3">
      <c r="A2" s="18" t="s">
        <v>0</v>
      </c>
      <c r="B2" s="17">
        <v>1</v>
      </c>
      <c r="C2" s="21">
        <v>1</v>
      </c>
      <c r="D2" s="17">
        <v>2</v>
      </c>
      <c r="E2" s="21">
        <v>2</v>
      </c>
      <c r="F2" s="17">
        <v>3</v>
      </c>
      <c r="G2" s="20">
        <v>3</v>
      </c>
      <c r="H2" s="17">
        <v>4</v>
      </c>
      <c r="I2" s="20">
        <v>4</v>
      </c>
      <c r="J2" s="17">
        <v>5</v>
      </c>
      <c r="K2" s="20">
        <v>5</v>
      </c>
      <c r="L2" s="17">
        <v>6</v>
      </c>
      <c r="M2" s="20">
        <v>6</v>
      </c>
      <c r="N2" s="17">
        <v>7</v>
      </c>
      <c r="O2" s="20">
        <v>7</v>
      </c>
      <c r="P2" s="17">
        <v>8</v>
      </c>
      <c r="Q2" s="20">
        <v>8</v>
      </c>
      <c r="R2" s="17">
        <v>9</v>
      </c>
      <c r="S2" s="20">
        <v>9</v>
      </c>
      <c r="T2" s="17">
        <v>10</v>
      </c>
      <c r="U2" s="20">
        <v>10</v>
      </c>
      <c r="V2" s="17">
        <v>11</v>
      </c>
      <c r="W2" s="20">
        <v>11</v>
      </c>
      <c r="X2" s="17">
        <v>12</v>
      </c>
      <c r="Y2" s="20">
        <v>12</v>
      </c>
    </row>
    <row r="3" spans="1:25" x14ac:dyDescent="0.3">
      <c r="A3" s="4" t="s">
        <v>1</v>
      </c>
      <c r="B3" s="19">
        <v>1</v>
      </c>
      <c r="C3" s="19">
        <v>1</v>
      </c>
      <c r="D3" s="19">
        <v>2</v>
      </c>
      <c r="E3" s="19">
        <v>4</v>
      </c>
      <c r="F3" s="19">
        <v>5</v>
      </c>
      <c r="G3" s="19">
        <v>7</v>
      </c>
      <c r="H3" s="19">
        <v>8</v>
      </c>
      <c r="I3" s="19">
        <v>10</v>
      </c>
      <c r="J3" s="19">
        <v>11</v>
      </c>
      <c r="K3" s="19">
        <v>12</v>
      </c>
      <c r="L3" s="19">
        <v>13</v>
      </c>
      <c r="M3" s="19">
        <v>13</v>
      </c>
      <c r="N3" s="19">
        <v>14</v>
      </c>
      <c r="O3" s="19">
        <v>15</v>
      </c>
      <c r="P3" s="19">
        <v>16</v>
      </c>
      <c r="Q3" s="19">
        <v>18</v>
      </c>
      <c r="R3" s="19">
        <v>19</v>
      </c>
      <c r="S3" s="19">
        <v>21</v>
      </c>
      <c r="T3" s="19">
        <v>22</v>
      </c>
      <c r="U3" s="19">
        <v>23</v>
      </c>
      <c r="V3" s="19">
        <v>24</v>
      </c>
      <c r="W3" s="19">
        <v>25</v>
      </c>
      <c r="X3" s="22">
        <v>26</v>
      </c>
      <c r="Y3" s="19">
        <v>26</v>
      </c>
    </row>
    <row r="4" spans="1:25" x14ac:dyDescent="0.3">
      <c r="T4" s="44" t="s">
        <v>22</v>
      </c>
      <c r="U4" s="44"/>
    </row>
    <row r="5" spans="1:25" x14ac:dyDescent="0.3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S5" s="9"/>
      <c r="T5" s="7">
        <v>90</v>
      </c>
      <c r="U5" s="7">
        <v>100</v>
      </c>
      <c r="V5" s="45" t="s">
        <v>23</v>
      </c>
      <c r="W5" s="46"/>
      <c r="X5" s="46"/>
      <c r="Y5" s="46"/>
    </row>
    <row r="6" spans="1:25" x14ac:dyDescent="0.3">
      <c r="A6" s="4" t="s">
        <v>12</v>
      </c>
      <c r="B6" s="4">
        <v>1</v>
      </c>
      <c r="C6" s="4">
        <v>1</v>
      </c>
      <c r="D6" s="4">
        <v>1</v>
      </c>
      <c r="E6" s="4">
        <v>1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3</v>
      </c>
      <c r="L6" s="4">
        <v>3</v>
      </c>
      <c r="M6" s="4">
        <v>3</v>
      </c>
      <c r="N6" s="38" t="s">
        <v>25</v>
      </c>
      <c r="O6" s="38"/>
      <c r="P6" s="38"/>
      <c r="Q6" s="38"/>
      <c r="R6" s="6"/>
      <c r="S6" s="24"/>
      <c r="T6" s="10">
        <v>51</v>
      </c>
      <c r="U6" s="7">
        <v>89</v>
      </c>
      <c r="V6" s="45"/>
      <c r="W6" s="46"/>
      <c r="X6" s="46"/>
      <c r="Y6" s="46"/>
    </row>
    <row r="7" spans="1:25" x14ac:dyDescent="0.3">
      <c r="A7" s="4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37" t="s">
        <v>33</v>
      </c>
      <c r="O7" s="37" t="s">
        <v>34</v>
      </c>
      <c r="P7" s="37" t="s">
        <v>35</v>
      </c>
      <c r="Q7" s="16" t="s">
        <v>26</v>
      </c>
      <c r="R7" s="6"/>
      <c r="S7" s="12"/>
      <c r="T7" s="10">
        <v>11</v>
      </c>
      <c r="U7" s="10">
        <v>50</v>
      </c>
      <c r="V7" s="45"/>
      <c r="W7" s="46"/>
      <c r="X7" s="46"/>
      <c r="Y7" s="46"/>
    </row>
    <row r="8" spans="1:25" x14ac:dyDescent="0.3">
      <c r="A8" s="4" t="s">
        <v>13</v>
      </c>
      <c r="B8" s="4">
        <v>1</v>
      </c>
      <c r="C8" s="4">
        <v>2</v>
      </c>
      <c r="D8" s="4">
        <v>2</v>
      </c>
      <c r="E8" s="4">
        <v>1</v>
      </c>
      <c r="F8" s="4">
        <v>3</v>
      </c>
      <c r="G8" s="4">
        <v>2</v>
      </c>
      <c r="H8" s="4">
        <v>1</v>
      </c>
      <c r="I8" s="4">
        <v>1</v>
      </c>
      <c r="J8" s="4">
        <v>5</v>
      </c>
      <c r="K8" s="4">
        <v>2</v>
      </c>
      <c r="L8" s="4">
        <v>2</v>
      </c>
      <c r="M8" s="4">
        <v>4</v>
      </c>
      <c r="N8" s="5">
        <f>SUMIF(B6:M6,1,B8:M8)</f>
        <v>6</v>
      </c>
      <c r="O8" s="5">
        <f>SUMIF(B6:M6,2,B8:M8)</f>
        <v>12</v>
      </c>
      <c r="P8" s="5">
        <f>SUMIF(B6:M6,3,B8:M8)</f>
        <v>8</v>
      </c>
      <c r="Q8" s="4">
        <f>N8+O8+P8</f>
        <v>26</v>
      </c>
      <c r="R8" s="6"/>
      <c r="S8" s="11"/>
      <c r="T8" s="10">
        <v>0</v>
      </c>
      <c r="U8" s="10">
        <v>10</v>
      </c>
      <c r="V8" s="45"/>
      <c r="W8" s="46"/>
      <c r="X8" s="46"/>
      <c r="Y8" s="46"/>
    </row>
    <row r="9" spans="1:2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R9" s="1"/>
      <c r="S9" s="1"/>
      <c r="T9" s="1"/>
      <c r="U9" s="1"/>
      <c r="V9" s="1"/>
    </row>
    <row r="10" spans="1:25" x14ac:dyDescent="0.3">
      <c r="A10" s="4" t="s">
        <v>20</v>
      </c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14"/>
      <c r="O10" s="14"/>
      <c r="P10" s="14"/>
      <c r="Q10" s="15"/>
      <c r="R10" s="37" t="s">
        <v>33</v>
      </c>
      <c r="S10" s="37" t="s">
        <v>34</v>
      </c>
      <c r="T10" s="37" t="s">
        <v>35</v>
      </c>
      <c r="U10" s="23" t="s">
        <v>1</v>
      </c>
      <c r="V10" s="23" t="s">
        <v>0</v>
      </c>
    </row>
    <row r="11" spans="1:25" x14ac:dyDescent="0.3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3"/>
      <c r="N11" s="15"/>
      <c r="O11" s="15"/>
      <c r="P11" s="15"/>
      <c r="Q11" s="15"/>
      <c r="R11" s="7">
        <f t="shared" ref="R11:R20" si="0">SUMIF(B$6:M$6,1,B11:M11)</f>
        <v>0</v>
      </c>
      <c r="S11" s="7">
        <f t="shared" ref="S11:S20" si="1">SUMIF(B$6:M$6,2,B11:M11)</f>
        <v>0</v>
      </c>
      <c r="T11" s="7">
        <f t="shared" ref="T11:T20" si="2">SUMIF(B$6:M$6,3,B11:M11)</f>
        <v>0</v>
      </c>
      <c r="U11" s="7">
        <f t="shared" ref="U11:U20" si="3">R11+S11+T11</f>
        <v>0</v>
      </c>
      <c r="V11" s="4" t="e">
        <f t="shared" ref="V11:V20" si="4">LOOKUP(U11,B$3:Y$3,B$2:Y$2)</f>
        <v>#N/A</v>
      </c>
    </row>
    <row r="12" spans="1:25" x14ac:dyDescent="0.3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3"/>
      <c r="N12" s="15"/>
      <c r="O12" s="15"/>
      <c r="P12" s="15"/>
      <c r="Q12" s="15"/>
      <c r="R12" s="7">
        <f t="shared" si="0"/>
        <v>0</v>
      </c>
      <c r="S12" s="7">
        <f t="shared" si="1"/>
        <v>0</v>
      </c>
      <c r="T12" s="7">
        <f t="shared" si="2"/>
        <v>0</v>
      </c>
      <c r="U12" s="7">
        <f t="shared" si="3"/>
        <v>0</v>
      </c>
      <c r="V12" s="4" t="e">
        <f t="shared" si="4"/>
        <v>#N/A</v>
      </c>
    </row>
    <row r="13" spans="1:25" x14ac:dyDescent="0.3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3"/>
      <c r="N13" s="15"/>
      <c r="O13" s="15"/>
      <c r="P13" s="15"/>
      <c r="Q13" s="15"/>
      <c r="R13" s="7">
        <f t="shared" si="0"/>
        <v>0</v>
      </c>
      <c r="S13" s="7">
        <f t="shared" si="1"/>
        <v>0</v>
      </c>
      <c r="T13" s="7">
        <f t="shared" si="2"/>
        <v>0</v>
      </c>
      <c r="U13" s="7">
        <f t="shared" si="3"/>
        <v>0</v>
      </c>
      <c r="V13" s="4" t="e">
        <f t="shared" si="4"/>
        <v>#N/A</v>
      </c>
    </row>
    <row r="14" spans="1:25" x14ac:dyDescent="0.3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"/>
      <c r="N14" s="15"/>
      <c r="O14" s="15"/>
      <c r="P14" s="15"/>
      <c r="Q14" s="15"/>
      <c r="R14" s="7">
        <f t="shared" si="0"/>
        <v>0</v>
      </c>
      <c r="S14" s="7">
        <f t="shared" si="1"/>
        <v>0</v>
      </c>
      <c r="T14" s="7">
        <f t="shared" si="2"/>
        <v>0</v>
      </c>
      <c r="U14" s="7">
        <f t="shared" si="3"/>
        <v>0</v>
      </c>
      <c r="V14" s="4" t="e">
        <f t="shared" si="4"/>
        <v>#N/A</v>
      </c>
    </row>
    <row r="15" spans="1:25" x14ac:dyDescent="0.3">
      <c r="A15" s="7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3"/>
      <c r="N15" s="15"/>
      <c r="O15" s="15"/>
      <c r="P15" s="15"/>
      <c r="Q15" s="15"/>
      <c r="R15" s="7">
        <f t="shared" si="0"/>
        <v>0</v>
      </c>
      <c r="S15" s="7">
        <f t="shared" si="1"/>
        <v>0</v>
      </c>
      <c r="T15" s="7">
        <f t="shared" si="2"/>
        <v>0</v>
      </c>
      <c r="U15" s="7">
        <f t="shared" si="3"/>
        <v>0</v>
      </c>
      <c r="V15" s="4" t="e">
        <f t="shared" si="4"/>
        <v>#N/A</v>
      </c>
    </row>
    <row r="16" spans="1:25" x14ac:dyDescent="0.3">
      <c r="A16" s="7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3"/>
      <c r="N16" s="15"/>
      <c r="O16" s="15"/>
      <c r="P16" s="15"/>
      <c r="Q16" s="15"/>
      <c r="R16" s="7">
        <f t="shared" si="0"/>
        <v>0</v>
      </c>
      <c r="S16" s="7">
        <f t="shared" si="1"/>
        <v>0</v>
      </c>
      <c r="T16" s="7">
        <f t="shared" si="2"/>
        <v>0</v>
      </c>
      <c r="U16" s="7">
        <f t="shared" si="3"/>
        <v>0</v>
      </c>
      <c r="V16" s="4" t="e">
        <f t="shared" si="4"/>
        <v>#N/A</v>
      </c>
    </row>
    <row r="17" spans="1:22" x14ac:dyDescent="0.3">
      <c r="A17" s="7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3"/>
      <c r="N17" s="15"/>
      <c r="O17" s="15"/>
      <c r="P17" s="15"/>
      <c r="Q17" s="15"/>
      <c r="R17" s="7">
        <f t="shared" si="0"/>
        <v>0</v>
      </c>
      <c r="S17" s="7">
        <f t="shared" si="1"/>
        <v>0</v>
      </c>
      <c r="T17" s="7">
        <f t="shared" si="2"/>
        <v>0</v>
      </c>
      <c r="U17" s="7">
        <f t="shared" si="3"/>
        <v>0</v>
      </c>
      <c r="V17" s="4" t="e">
        <f t="shared" si="4"/>
        <v>#N/A</v>
      </c>
    </row>
    <row r="18" spans="1:22" x14ac:dyDescent="0.3">
      <c r="A18" s="7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3"/>
      <c r="N18" s="15"/>
      <c r="O18" s="15"/>
      <c r="P18" s="15"/>
      <c r="Q18" s="15"/>
      <c r="R18" s="7">
        <f t="shared" si="0"/>
        <v>0</v>
      </c>
      <c r="S18" s="7">
        <f t="shared" si="1"/>
        <v>0</v>
      </c>
      <c r="T18" s="7">
        <f t="shared" si="2"/>
        <v>0</v>
      </c>
      <c r="U18" s="7">
        <f t="shared" si="3"/>
        <v>0</v>
      </c>
      <c r="V18" s="4" t="e">
        <f t="shared" si="4"/>
        <v>#N/A</v>
      </c>
    </row>
    <row r="19" spans="1:22" x14ac:dyDescent="0.3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3"/>
      <c r="N19" s="15"/>
      <c r="O19" s="15"/>
      <c r="P19" s="15"/>
      <c r="Q19" s="15"/>
      <c r="R19" s="7">
        <f t="shared" si="0"/>
        <v>0</v>
      </c>
      <c r="S19" s="7">
        <f t="shared" si="1"/>
        <v>0</v>
      </c>
      <c r="T19" s="7">
        <f t="shared" si="2"/>
        <v>0</v>
      </c>
      <c r="U19" s="7">
        <f t="shared" si="3"/>
        <v>0</v>
      </c>
      <c r="V19" s="4" t="e">
        <f t="shared" si="4"/>
        <v>#N/A</v>
      </c>
    </row>
    <row r="20" spans="1:22" x14ac:dyDescent="0.3">
      <c r="A20" s="7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3"/>
      <c r="N20" s="15"/>
      <c r="O20" s="15"/>
      <c r="P20" s="15"/>
      <c r="Q20" s="15"/>
      <c r="R20" s="7">
        <f t="shared" si="0"/>
        <v>0</v>
      </c>
      <c r="S20" s="7">
        <f t="shared" si="1"/>
        <v>0</v>
      </c>
      <c r="T20" s="7">
        <f t="shared" si="2"/>
        <v>0</v>
      </c>
      <c r="U20" s="7">
        <f t="shared" si="3"/>
        <v>0</v>
      </c>
      <c r="V20" s="4" t="e">
        <f t="shared" si="4"/>
        <v>#N/A</v>
      </c>
    </row>
    <row r="24" spans="1:22" x14ac:dyDescent="0.3">
      <c r="A24" s="4" t="s">
        <v>24</v>
      </c>
      <c r="B24" s="7" t="e">
        <f>(SUM(B11:B20)/(COUNTA(B11:B20)*B8))*100</f>
        <v>#DIV/0!</v>
      </c>
      <c r="C24" s="7" t="e">
        <f t="shared" ref="C24:M24" si="5">(SUM(C11:C20)/(COUNTA(C11:C20)*C8))*100</f>
        <v>#DIV/0!</v>
      </c>
      <c r="D24" s="7" t="e">
        <f t="shared" si="5"/>
        <v>#DIV/0!</v>
      </c>
      <c r="E24" s="7" t="e">
        <f t="shared" si="5"/>
        <v>#DIV/0!</v>
      </c>
      <c r="F24" s="7" t="e">
        <f t="shared" si="5"/>
        <v>#DIV/0!</v>
      </c>
      <c r="G24" s="7" t="e">
        <f t="shared" si="5"/>
        <v>#DIV/0!</v>
      </c>
      <c r="H24" s="7" t="e">
        <f t="shared" si="5"/>
        <v>#DIV/0!</v>
      </c>
      <c r="I24" s="7" t="e">
        <f t="shared" si="5"/>
        <v>#DIV/0!</v>
      </c>
      <c r="J24" s="7" t="e">
        <f t="shared" si="5"/>
        <v>#DIV/0!</v>
      </c>
      <c r="K24" s="7" t="e">
        <f t="shared" si="5"/>
        <v>#DIV/0!</v>
      </c>
      <c r="L24" s="7" t="e">
        <f t="shared" si="5"/>
        <v>#DIV/0!</v>
      </c>
      <c r="M24" s="7" t="e">
        <f t="shared" si="5"/>
        <v>#DIV/0!</v>
      </c>
    </row>
  </sheetData>
  <mergeCells count="6">
    <mergeCell ref="B10:M10"/>
    <mergeCell ref="A1:Y1"/>
    <mergeCell ref="T4:U4"/>
    <mergeCell ref="A5:M5"/>
    <mergeCell ref="V5:Y8"/>
    <mergeCell ref="N6:Q6"/>
  </mergeCells>
  <conditionalFormatting sqref="B11:M20">
    <cfRule type="expression" dxfId="15" priority="5" stopIfTrue="1">
      <formula>B11/B$8*100&gt;=$T$5</formula>
    </cfRule>
    <cfRule type="expression" dxfId="14" priority="6">
      <formula>B11/B$8*100&gt;=$U$7</formula>
    </cfRule>
    <cfRule type="expression" dxfId="13" priority="7">
      <formula>B11/B$8*100&lt;=$U$8</formula>
    </cfRule>
    <cfRule type="expression" dxfId="12" priority="8">
      <formula>B11/B$8*100&lt;$T$6</formula>
    </cfRule>
  </conditionalFormatting>
  <conditionalFormatting sqref="R11:T20">
    <cfRule type="expression" dxfId="11" priority="1" stopIfTrue="1">
      <formula>R11/N$8*100&gt;=$T$5</formula>
    </cfRule>
    <cfRule type="expression" dxfId="10" priority="2">
      <formula>R11/N$8*100&gt;=$U$7</formula>
    </cfRule>
    <cfRule type="expression" dxfId="9" priority="3">
      <formula>R11/N$8*100&lt;=$T$7</formula>
    </cfRule>
    <cfRule type="expression" dxfId="8" priority="4">
      <formula>R11/N$8*100&gt;$U$8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24"/>
  <sheetViews>
    <sheetView zoomScale="110" zoomScaleNormal="110" workbookViewId="0">
      <selection activeCell="Q7" sqref="Q7"/>
    </sheetView>
  </sheetViews>
  <sheetFormatPr defaultRowHeight="14.4" x14ac:dyDescent="0.3"/>
  <cols>
    <col min="1" max="1" width="27.88671875" customWidth="1"/>
    <col min="2" max="19" width="5.44140625" customWidth="1"/>
    <col min="20" max="25" width="6.109375" customWidth="1"/>
  </cols>
  <sheetData>
    <row r="1" spans="1:25" x14ac:dyDescent="0.3">
      <c r="A1" s="40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/>
    </row>
    <row r="2" spans="1:25" x14ac:dyDescent="0.3">
      <c r="A2" s="18" t="s">
        <v>0</v>
      </c>
      <c r="B2" s="17">
        <v>1</v>
      </c>
      <c r="C2" s="21">
        <v>1</v>
      </c>
      <c r="D2" s="17">
        <v>2</v>
      </c>
      <c r="E2" s="21">
        <v>2</v>
      </c>
      <c r="F2" s="17">
        <v>3</v>
      </c>
      <c r="G2" s="20">
        <v>3</v>
      </c>
      <c r="H2" s="17">
        <v>4</v>
      </c>
      <c r="I2" s="20">
        <v>4</v>
      </c>
      <c r="J2" s="17">
        <v>5</v>
      </c>
      <c r="K2" s="20">
        <v>5</v>
      </c>
      <c r="L2" s="17">
        <v>6</v>
      </c>
      <c r="M2" s="20">
        <v>6</v>
      </c>
      <c r="N2" s="17">
        <v>7</v>
      </c>
      <c r="O2" s="20">
        <v>7</v>
      </c>
      <c r="P2" s="17">
        <v>8</v>
      </c>
      <c r="Q2" s="20">
        <v>8</v>
      </c>
      <c r="R2" s="17">
        <v>9</v>
      </c>
      <c r="S2" s="20">
        <v>9</v>
      </c>
      <c r="T2" s="17">
        <v>10</v>
      </c>
      <c r="U2" s="20">
        <v>10</v>
      </c>
      <c r="V2" s="17">
        <v>11</v>
      </c>
      <c r="W2" s="20">
        <v>11</v>
      </c>
      <c r="X2" s="17">
        <v>12</v>
      </c>
      <c r="Y2" s="20">
        <v>12</v>
      </c>
    </row>
    <row r="3" spans="1:25" x14ac:dyDescent="0.3">
      <c r="A3" s="4" t="s">
        <v>1</v>
      </c>
      <c r="B3" s="19">
        <v>1</v>
      </c>
      <c r="C3" s="19">
        <v>1</v>
      </c>
      <c r="D3" s="19">
        <v>2</v>
      </c>
      <c r="E3" s="19">
        <v>4</v>
      </c>
      <c r="F3" s="19">
        <v>5</v>
      </c>
      <c r="G3" s="19">
        <v>7</v>
      </c>
      <c r="H3" s="19">
        <v>8</v>
      </c>
      <c r="I3" s="19">
        <v>10</v>
      </c>
      <c r="J3" s="19">
        <v>11</v>
      </c>
      <c r="K3" s="19">
        <v>12</v>
      </c>
      <c r="L3" s="19">
        <v>13</v>
      </c>
      <c r="M3" s="19">
        <v>13</v>
      </c>
      <c r="N3" s="19">
        <v>14</v>
      </c>
      <c r="O3" s="19">
        <v>15</v>
      </c>
      <c r="P3" s="19">
        <v>16</v>
      </c>
      <c r="Q3" s="19">
        <v>18</v>
      </c>
      <c r="R3" s="19">
        <v>19</v>
      </c>
      <c r="S3" s="19">
        <v>21</v>
      </c>
      <c r="T3" s="19">
        <v>22</v>
      </c>
      <c r="U3" s="19">
        <v>23</v>
      </c>
      <c r="V3" s="19">
        <v>24</v>
      </c>
      <c r="W3" s="19">
        <v>25</v>
      </c>
      <c r="X3" s="22">
        <v>26</v>
      </c>
      <c r="Y3" s="19">
        <v>26</v>
      </c>
    </row>
    <row r="4" spans="1:25" x14ac:dyDescent="0.3">
      <c r="T4" s="44" t="s">
        <v>22</v>
      </c>
      <c r="U4" s="44"/>
    </row>
    <row r="5" spans="1:25" x14ac:dyDescent="0.3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S5" s="9"/>
      <c r="T5" s="7">
        <v>90</v>
      </c>
      <c r="U5" s="7">
        <v>100</v>
      </c>
      <c r="V5" s="45" t="s">
        <v>23</v>
      </c>
      <c r="W5" s="46"/>
      <c r="X5" s="46"/>
      <c r="Y5" s="46"/>
    </row>
    <row r="6" spans="1:25" x14ac:dyDescent="0.3">
      <c r="A6" s="4" t="s">
        <v>12</v>
      </c>
      <c r="B6" s="4">
        <v>1</v>
      </c>
      <c r="C6" s="4">
        <v>1</v>
      </c>
      <c r="D6" s="4">
        <v>1</v>
      </c>
      <c r="E6" s="4">
        <v>1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3</v>
      </c>
      <c r="L6" s="4">
        <v>3</v>
      </c>
      <c r="M6" s="4">
        <v>3</v>
      </c>
      <c r="N6" s="38" t="s">
        <v>25</v>
      </c>
      <c r="O6" s="38"/>
      <c r="P6" s="38"/>
      <c r="Q6" s="38"/>
      <c r="R6" s="6"/>
      <c r="S6" s="24"/>
      <c r="T6" s="10">
        <v>51</v>
      </c>
      <c r="U6" s="7">
        <v>89</v>
      </c>
      <c r="V6" s="45"/>
      <c r="W6" s="46"/>
      <c r="X6" s="46"/>
      <c r="Y6" s="46"/>
    </row>
    <row r="7" spans="1:25" x14ac:dyDescent="0.3">
      <c r="A7" s="4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37" t="s">
        <v>33</v>
      </c>
      <c r="O7" s="37" t="s">
        <v>34</v>
      </c>
      <c r="P7" s="37" t="s">
        <v>35</v>
      </c>
      <c r="Q7" s="16" t="s">
        <v>26</v>
      </c>
      <c r="R7" s="6"/>
      <c r="S7" s="12"/>
      <c r="T7" s="10">
        <v>11</v>
      </c>
      <c r="U7" s="10">
        <v>50</v>
      </c>
      <c r="V7" s="45"/>
      <c r="W7" s="46"/>
      <c r="X7" s="46"/>
      <c r="Y7" s="46"/>
    </row>
    <row r="8" spans="1:25" x14ac:dyDescent="0.3">
      <c r="A8" s="4" t="s">
        <v>13</v>
      </c>
      <c r="B8" s="4">
        <v>1</v>
      </c>
      <c r="C8" s="4">
        <v>2</v>
      </c>
      <c r="D8" s="4">
        <v>2</v>
      </c>
      <c r="E8" s="4">
        <v>1</v>
      </c>
      <c r="F8" s="4">
        <v>3</v>
      </c>
      <c r="G8" s="4">
        <v>2</v>
      </c>
      <c r="H8" s="4">
        <v>1</v>
      </c>
      <c r="I8" s="4">
        <v>1</v>
      </c>
      <c r="J8" s="4">
        <v>5</v>
      </c>
      <c r="K8" s="4">
        <v>2</v>
      </c>
      <c r="L8" s="4">
        <v>2</v>
      </c>
      <c r="M8" s="4">
        <v>4</v>
      </c>
      <c r="N8" s="5">
        <f>SUMIF(B6:M6,1,B8:M8)</f>
        <v>6</v>
      </c>
      <c r="O8" s="5">
        <f>SUMIF(B6:M6,2,B8:M8)</f>
        <v>12</v>
      </c>
      <c r="P8" s="5">
        <f>SUMIF(B6:M6,3,B8:M8)</f>
        <v>8</v>
      </c>
      <c r="Q8" s="4">
        <f>N8+O8+P8</f>
        <v>26</v>
      </c>
      <c r="R8" s="6"/>
      <c r="S8" s="11"/>
      <c r="T8" s="10">
        <v>0</v>
      </c>
      <c r="U8" s="10">
        <v>10</v>
      </c>
      <c r="V8" s="45"/>
      <c r="W8" s="46"/>
      <c r="X8" s="46"/>
      <c r="Y8" s="46"/>
    </row>
    <row r="9" spans="1:2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R9" s="1"/>
      <c r="S9" s="1"/>
      <c r="T9" s="1"/>
      <c r="U9" s="1"/>
      <c r="V9" s="1"/>
    </row>
    <row r="10" spans="1:25" x14ac:dyDescent="0.3">
      <c r="A10" s="4" t="s">
        <v>20</v>
      </c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14"/>
      <c r="O10" s="14"/>
      <c r="P10" s="14"/>
      <c r="Q10" s="15"/>
      <c r="R10" s="37" t="s">
        <v>33</v>
      </c>
      <c r="S10" s="37" t="s">
        <v>34</v>
      </c>
      <c r="T10" s="37" t="s">
        <v>35</v>
      </c>
      <c r="U10" s="23" t="s">
        <v>1</v>
      </c>
      <c r="V10" s="23" t="s">
        <v>0</v>
      </c>
    </row>
    <row r="11" spans="1:25" x14ac:dyDescent="0.3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3"/>
      <c r="N11" s="15"/>
      <c r="O11" s="15"/>
      <c r="P11" s="15"/>
      <c r="Q11" s="15"/>
      <c r="R11" s="7">
        <f t="shared" ref="R11:R20" si="0">SUMIF(B$6:M$6,1,B11:M11)</f>
        <v>0</v>
      </c>
      <c r="S11" s="7">
        <f t="shared" ref="S11:S20" si="1">SUMIF(B$6:M$6,2,B11:M11)</f>
        <v>0</v>
      </c>
      <c r="T11" s="7">
        <f t="shared" ref="T11:T20" si="2">SUMIF(B$6:M$6,3,B11:M11)</f>
        <v>0</v>
      </c>
      <c r="U11" s="7">
        <f t="shared" ref="U11:U20" si="3">R11+S11+T11</f>
        <v>0</v>
      </c>
      <c r="V11" s="4" t="e">
        <f t="shared" ref="V11:V20" si="4">LOOKUP(U11,B$3:Y$3,B$2:Y$2)</f>
        <v>#N/A</v>
      </c>
    </row>
    <row r="12" spans="1:25" x14ac:dyDescent="0.3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3"/>
      <c r="N12" s="15"/>
      <c r="O12" s="15"/>
      <c r="P12" s="15"/>
      <c r="Q12" s="15"/>
      <c r="R12" s="7">
        <f t="shared" si="0"/>
        <v>0</v>
      </c>
      <c r="S12" s="7">
        <f t="shared" si="1"/>
        <v>0</v>
      </c>
      <c r="T12" s="7">
        <f t="shared" si="2"/>
        <v>0</v>
      </c>
      <c r="U12" s="7">
        <f t="shared" si="3"/>
        <v>0</v>
      </c>
      <c r="V12" s="4" t="e">
        <f t="shared" si="4"/>
        <v>#N/A</v>
      </c>
    </row>
    <row r="13" spans="1:25" x14ac:dyDescent="0.3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3"/>
      <c r="N13" s="15"/>
      <c r="O13" s="15"/>
      <c r="P13" s="15"/>
      <c r="Q13" s="15"/>
      <c r="R13" s="7">
        <f t="shared" si="0"/>
        <v>0</v>
      </c>
      <c r="S13" s="7">
        <f t="shared" si="1"/>
        <v>0</v>
      </c>
      <c r="T13" s="7">
        <f t="shared" si="2"/>
        <v>0</v>
      </c>
      <c r="U13" s="7">
        <f t="shared" si="3"/>
        <v>0</v>
      </c>
      <c r="V13" s="4" t="e">
        <f t="shared" si="4"/>
        <v>#N/A</v>
      </c>
    </row>
    <row r="14" spans="1:25" x14ac:dyDescent="0.3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"/>
      <c r="N14" s="15"/>
      <c r="O14" s="15"/>
      <c r="P14" s="15"/>
      <c r="Q14" s="15"/>
      <c r="R14" s="7">
        <f t="shared" si="0"/>
        <v>0</v>
      </c>
      <c r="S14" s="7">
        <f t="shared" si="1"/>
        <v>0</v>
      </c>
      <c r="T14" s="7">
        <f t="shared" si="2"/>
        <v>0</v>
      </c>
      <c r="U14" s="7">
        <f t="shared" si="3"/>
        <v>0</v>
      </c>
      <c r="V14" s="4" t="e">
        <f t="shared" si="4"/>
        <v>#N/A</v>
      </c>
    </row>
    <row r="15" spans="1:25" x14ac:dyDescent="0.3">
      <c r="A15" s="7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3"/>
      <c r="N15" s="15"/>
      <c r="O15" s="15"/>
      <c r="P15" s="15"/>
      <c r="Q15" s="15"/>
      <c r="R15" s="7">
        <f t="shared" si="0"/>
        <v>0</v>
      </c>
      <c r="S15" s="7">
        <f t="shared" si="1"/>
        <v>0</v>
      </c>
      <c r="T15" s="7">
        <f t="shared" si="2"/>
        <v>0</v>
      </c>
      <c r="U15" s="7">
        <f t="shared" si="3"/>
        <v>0</v>
      </c>
      <c r="V15" s="4" t="e">
        <f t="shared" si="4"/>
        <v>#N/A</v>
      </c>
    </row>
    <row r="16" spans="1:25" x14ac:dyDescent="0.3">
      <c r="A16" s="7" t="s">
        <v>15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3"/>
      <c r="N16" s="15"/>
      <c r="O16" s="15"/>
      <c r="P16" s="15"/>
      <c r="Q16" s="15"/>
      <c r="R16" s="7">
        <f t="shared" si="0"/>
        <v>0</v>
      </c>
      <c r="S16" s="7">
        <f t="shared" si="1"/>
        <v>0</v>
      </c>
      <c r="T16" s="7">
        <f t="shared" si="2"/>
        <v>0</v>
      </c>
      <c r="U16" s="7">
        <f t="shared" si="3"/>
        <v>0</v>
      </c>
      <c r="V16" s="4" t="e">
        <f t="shared" si="4"/>
        <v>#N/A</v>
      </c>
    </row>
    <row r="17" spans="1:22" x14ac:dyDescent="0.3">
      <c r="A17" s="7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3"/>
      <c r="N17" s="15"/>
      <c r="O17" s="15"/>
      <c r="P17" s="15"/>
      <c r="Q17" s="15"/>
      <c r="R17" s="7">
        <f t="shared" si="0"/>
        <v>0</v>
      </c>
      <c r="S17" s="7">
        <f t="shared" si="1"/>
        <v>0</v>
      </c>
      <c r="T17" s="7">
        <f t="shared" si="2"/>
        <v>0</v>
      </c>
      <c r="U17" s="7">
        <f t="shared" si="3"/>
        <v>0</v>
      </c>
      <c r="V17" s="4" t="e">
        <f t="shared" si="4"/>
        <v>#N/A</v>
      </c>
    </row>
    <row r="18" spans="1:22" x14ac:dyDescent="0.3">
      <c r="A18" s="7" t="s">
        <v>17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3"/>
      <c r="N18" s="15"/>
      <c r="O18" s="15"/>
      <c r="P18" s="15"/>
      <c r="Q18" s="15"/>
      <c r="R18" s="7">
        <f t="shared" si="0"/>
        <v>0</v>
      </c>
      <c r="S18" s="7">
        <f t="shared" si="1"/>
        <v>0</v>
      </c>
      <c r="T18" s="7">
        <f t="shared" si="2"/>
        <v>0</v>
      </c>
      <c r="U18" s="7">
        <f t="shared" si="3"/>
        <v>0</v>
      </c>
      <c r="V18" s="4" t="e">
        <f t="shared" si="4"/>
        <v>#N/A</v>
      </c>
    </row>
    <row r="19" spans="1:22" x14ac:dyDescent="0.3">
      <c r="A19" s="7" t="s">
        <v>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3"/>
      <c r="N19" s="15"/>
      <c r="O19" s="15"/>
      <c r="P19" s="15"/>
      <c r="Q19" s="15"/>
      <c r="R19" s="7">
        <f t="shared" si="0"/>
        <v>0</v>
      </c>
      <c r="S19" s="7">
        <f t="shared" si="1"/>
        <v>0</v>
      </c>
      <c r="T19" s="7">
        <f t="shared" si="2"/>
        <v>0</v>
      </c>
      <c r="U19" s="7">
        <f t="shared" si="3"/>
        <v>0</v>
      </c>
      <c r="V19" s="4" t="e">
        <f t="shared" si="4"/>
        <v>#N/A</v>
      </c>
    </row>
    <row r="20" spans="1:22" x14ac:dyDescent="0.3">
      <c r="A20" s="7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3"/>
      <c r="N20" s="15"/>
      <c r="O20" s="15"/>
      <c r="P20" s="15"/>
      <c r="Q20" s="15"/>
      <c r="R20" s="7">
        <f t="shared" si="0"/>
        <v>0</v>
      </c>
      <c r="S20" s="7">
        <f t="shared" si="1"/>
        <v>0</v>
      </c>
      <c r="T20" s="7">
        <f t="shared" si="2"/>
        <v>0</v>
      </c>
      <c r="U20" s="7">
        <f t="shared" si="3"/>
        <v>0</v>
      </c>
      <c r="V20" s="4" t="e">
        <f t="shared" si="4"/>
        <v>#N/A</v>
      </c>
    </row>
    <row r="24" spans="1:22" x14ac:dyDescent="0.3">
      <c r="A24" s="4" t="s">
        <v>24</v>
      </c>
      <c r="B24" s="7" t="e">
        <f>(SUM(B11:B20)/(COUNTA(B11:B20)*B8))*100</f>
        <v>#DIV/0!</v>
      </c>
      <c r="C24" s="7" t="e">
        <f t="shared" ref="C24:M24" si="5">(SUM(C11:C20)/(COUNTA(C11:C20)*C8))*100</f>
        <v>#DIV/0!</v>
      </c>
      <c r="D24" s="7" t="e">
        <f t="shared" si="5"/>
        <v>#DIV/0!</v>
      </c>
      <c r="E24" s="7" t="e">
        <f t="shared" si="5"/>
        <v>#DIV/0!</v>
      </c>
      <c r="F24" s="7" t="e">
        <f t="shared" si="5"/>
        <v>#DIV/0!</v>
      </c>
      <c r="G24" s="7" t="e">
        <f t="shared" si="5"/>
        <v>#DIV/0!</v>
      </c>
      <c r="H24" s="7" t="e">
        <f t="shared" si="5"/>
        <v>#DIV/0!</v>
      </c>
      <c r="I24" s="7" t="e">
        <f t="shared" si="5"/>
        <v>#DIV/0!</v>
      </c>
      <c r="J24" s="7" t="e">
        <f t="shared" si="5"/>
        <v>#DIV/0!</v>
      </c>
      <c r="K24" s="7" t="e">
        <f t="shared" si="5"/>
        <v>#DIV/0!</v>
      </c>
      <c r="L24" s="7" t="e">
        <f t="shared" si="5"/>
        <v>#DIV/0!</v>
      </c>
      <c r="M24" s="7" t="e">
        <f t="shared" si="5"/>
        <v>#DIV/0!</v>
      </c>
    </row>
  </sheetData>
  <mergeCells count="6">
    <mergeCell ref="B10:M10"/>
    <mergeCell ref="A1:Y1"/>
    <mergeCell ref="T4:U4"/>
    <mergeCell ref="A5:M5"/>
    <mergeCell ref="V5:Y8"/>
    <mergeCell ref="N6:Q6"/>
  </mergeCells>
  <conditionalFormatting sqref="B11:M20">
    <cfRule type="expression" dxfId="7" priority="5" stopIfTrue="1">
      <formula>B11/B$8*100&gt;=$T$5</formula>
    </cfRule>
    <cfRule type="expression" dxfId="6" priority="6">
      <formula>B11/B$8*100&gt;=$U$7</formula>
    </cfRule>
    <cfRule type="expression" dxfId="5" priority="7">
      <formula>B11/B$8*100&lt;=$U$8</formula>
    </cfRule>
    <cfRule type="expression" dxfId="4" priority="8">
      <formula>B11/B$8*100&lt;$T$6</formula>
    </cfRule>
  </conditionalFormatting>
  <conditionalFormatting sqref="R11:T20">
    <cfRule type="expression" dxfId="3" priority="1" stopIfTrue="1">
      <formula>R11/N$8*100&gt;=$T$5</formula>
    </cfRule>
    <cfRule type="expression" dxfId="2" priority="2">
      <formula>R11/N$8*100&gt;=$U$7</formula>
    </cfRule>
    <cfRule type="expression" dxfId="1" priority="3">
      <formula>R11/N$8*100&lt;=$T$7</formula>
    </cfRule>
    <cfRule type="expression" dxfId="0" priority="4">
      <formula>R11/N$8*100&gt;$U$8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V11" sqref="V11"/>
    </sheetView>
  </sheetViews>
  <sheetFormatPr defaultRowHeight="14.4" x14ac:dyDescent="0.3"/>
  <cols>
    <col min="2" max="21" width="6.109375" customWidth="1"/>
    <col min="22" max="22" width="7.109375" customWidth="1"/>
    <col min="23" max="23" width="6.77734375" customWidth="1"/>
    <col min="24" max="24" width="7.33203125" customWidth="1"/>
    <col min="25" max="25" width="7.44140625" customWidth="1"/>
  </cols>
  <sheetData>
    <row r="1" spans="1:25" s="27" customForma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s="27" customFormat="1" x14ac:dyDescent="0.3">
      <c r="A2" s="28"/>
      <c r="B2" s="26"/>
      <c r="C2" s="29"/>
      <c r="D2" s="26"/>
      <c r="E2" s="29"/>
      <c r="F2" s="26"/>
      <c r="G2" s="29"/>
      <c r="H2" s="26"/>
      <c r="I2" s="29"/>
      <c r="J2" s="26"/>
      <c r="K2" s="29"/>
      <c r="L2" s="26"/>
      <c r="M2" s="29"/>
      <c r="N2" s="26"/>
      <c r="O2" s="29"/>
      <c r="P2" s="26"/>
      <c r="Q2" s="29"/>
      <c r="R2" s="26"/>
      <c r="S2" s="29"/>
      <c r="T2" s="26"/>
      <c r="U2" s="29"/>
      <c r="V2" s="26"/>
      <c r="W2" s="29"/>
      <c r="X2" s="26"/>
      <c r="Y2" s="29"/>
    </row>
    <row r="3" spans="1:25" s="27" customFormat="1" x14ac:dyDescent="0.3">
      <c r="A3" s="2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  <c r="Y3" s="30"/>
    </row>
    <row r="4" spans="1:25" s="15" customFormat="1" x14ac:dyDescent="0.3">
      <c r="T4" s="47"/>
      <c r="U4" s="47"/>
    </row>
    <row r="5" spans="1:25" s="27" customFormat="1" x14ac:dyDescent="0.3">
      <c r="A5" s="26"/>
      <c r="J5" s="32"/>
      <c r="K5" s="32"/>
      <c r="L5" s="32"/>
      <c r="M5" s="32"/>
    </row>
    <row r="6" spans="1:25" s="33" customFormat="1" x14ac:dyDescent="0.3">
      <c r="A6" s="28"/>
      <c r="B6" s="48" t="s">
        <v>25</v>
      </c>
      <c r="C6" s="48"/>
      <c r="D6" s="48"/>
      <c r="E6" s="48"/>
      <c r="F6" s="48" t="s">
        <v>25</v>
      </c>
      <c r="G6" s="48"/>
      <c r="H6" s="48"/>
      <c r="I6" s="48"/>
      <c r="J6" s="48" t="s">
        <v>25</v>
      </c>
      <c r="K6" s="48"/>
      <c r="L6" s="48"/>
      <c r="M6" s="48"/>
      <c r="N6" s="48" t="s">
        <v>25</v>
      </c>
      <c r="O6" s="48"/>
      <c r="P6" s="48"/>
      <c r="Q6" s="48"/>
      <c r="R6" s="48" t="s">
        <v>25</v>
      </c>
      <c r="S6" s="48"/>
      <c r="T6" s="48"/>
      <c r="U6" s="48"/>
    </row>
    <row r="7" spans="1:25" s="33" customFormat="1" x14ac:dyDescent="0.3">
      <c r="A7" s="28"/>
      <c r="B7" s="16" t="s">
        <v>4</v>
      </c>
      <c r="C7" s="16" t="s">
        <v>5</v>
      </c>
      <c r="D7" s="16" t="s">
        <v>6</v>
      </c>
      <c r="E7" s="16"/>
      <c r="F7" s="16" t="s">
        <v>4</v>
      </c>
      <c r="G7" s="16" t="s">
        <v>5</v>
      </c>
      <c r="H7" s="16" t="s">
        <v>6</v>
      </c>
      <c r="I7" s="16"/>
      <c r="J7" s="16" t="s">
        <v>4</v>
      </c>
      <c r="K7" s="16" t="s">
        <v>5</v>
      </c>
      <c r="L7" s="16" t="s">
        <v>6</v>
      </c>
      <c r="M7" s="16"/>
      <c r="N7" s="16" t="s">
        <v>4</v>
      </c>
      <c r="O7" s="16" t="s">
        <v>5</v>
      </c>
      <c r="P7" s="16" t="s">
        <v>6</v>
      </c>
      <c r="Q7" s="16"/>
      <c r="R7" s="16" t="s">
        <v>4</v>
      </c>
      <c r="S7" s="16" t="s">
        <v>5</v>
      </c>
      <c r="T7" s="16" t="s">
        <v>6</v>
      </c>
      <c r="U7" s="16"/>
    </row>
    <row r="8" spans="1:25" s="33" customFormat="1" x14ac:dyDescent="0.3">
      <c r="A8" s="28"/>
      <c r="B8" s="16">
        <f>ТДР1!N8</f>
        <v>6</v>
      </c>
      <c r="C8" s="16">
        <f>ТДР1!O8</f>
        <v>12</v>
      </c>
      <c r="D8" s="16">
        <f>ТДР1!P8</f>
        <v>8</v>
      </c>
      <c r="E8" s="25"/>
      <c r="F8" s="16">
        <f>ТДР2!N8</f>
        <v>6</v>
      </c>
      <c r="G8" s="16">
        <f>ТДР2!O8</f>
        <v>12</v>
      </c>
      <c r="H8" s="16">
        <f>ТДР2!P8</f>
        <v>8</v>
      </c>
      <c r="I8" s="25"/>
      <c r="J8" s="16">
        <f>ТДР3!N8</f>
        <v>6</v>
      </c>
      <c r="K8" s="16">
        <f>ТДР3!O8</f>
        <v>12</v>
      </c>
      <c r="L8" s="16">
        <f>ТДР3!P8</f>
        <v>8</v>
      </c>
      <c r="M8" s="25"/>
      <c r="N8" s="16">
        <f>ТДР4!N8</f>
        <v>6</v>
      </c>
      <c r="O8" s="16">
        <f>ТДР4!O8</f>
        <v>12</v>
      </c>
      <c r="P8" s="16">
        <f>ТДР4!P8</f>
        <v>8</v>
      </c>
      <c r="Q8" s="25"/>
      <c r="R8" s="16">
        <f>ТДР5!N8</f>
        <v>6</v>
      </c>
      <c r="S8" s="16">
        <f>ТДР5!O8</f>
        <v>12</v>
      </c>
      <c r="T8" s="16">
        <f>ТДР5!P8</f>
        <v>8</v>
      </c>
      <c r="U8" s="25">
        <f>R8+S8+T8</f>
        <v>26</v>
      </c>
    </row>
    <row r="9" spans="1:25" x14ac:dyDescent="0.3">
      <c r="A9" s="2"/>
      <c r="B9" s="49" t="s">
        <v>27</v>
      </c>
      <c r="C9" s="49"/>
      <c r="D9" s="49"/>
      <c r="E9" s="49"/>
      <c r="F9" s="50" t="s">
        <v>28</v>
      </c>
      <c r="G9" s="50"/>
      <c r="H9" s="50"/>
      <c r="I9" s="50"/>
      <c r="J9" s="51" t="s">
        <v>29</v>
      </c>
      <c r="K9" s="51"/>
      <c r="L9" s="51"/>
      <c r="M9" s="51"/>
      <c r="N9" s="52" t="s">
        <v>30</v>
      </c>
      <c r="O9" s="52"/>
      <c r="P9" s="52"/>
      <c r="Q9" s="52"/>
      <c r="R9" s="53" t="s">
        <v>31</v>
      </c>
      <c r="S9" s="53"/>
      <c r="T9" s="53"/>
      <c r="U9" s="53"/>
      <c r="V9" s="38" t="s">
        <v>32</v>
      </c>
      <c r="W9" s="38"/>
      <c r="X9" s="38"/>
      <c r="Y9" s="38"/>
    </row>
    <row r="10" spans="1:25" x14ac:dyDescent="0.3">
      <c r="A10" s="4" t="s">
        <v>20</v>
      </c>
      <c r="B10" s="23" t="s">
        <v>4</v>
      </c>
      <c r="C10" s="23" t="s">
        <v>5</v>
      </c>
      <c r="D10" s="23" t="s">
        <v>6</v>
      </c>
      <c r="E10" s="35" t="s">
        <v>0</v>
      </c>
      <c r="F10" s="23" t="s">
        <v>4</v>
      </c>
      <c r="G10" s="23" t="s">
        <v>5</v>
      </c>
      <c r="H10" s="23" t="s">
        <v>6</v>
      </c>
      <c r="I10" s="35" t="s">
        <v>0</v>
      </c>
      <c r="J10" s="23" t="s">
        <v>4</v>
      </c>
      <c r="K10" s="23" t="s">
        <v>5</v>
      </c>
      <c r="L10" s="23" t="s">
        <v>6</v>
      </c>
      <c r="M10" s="35" t="s">
        <v>0</v>
      </c>
      <c r="N10" s="23" t="s">
        <v>4</v>
      </c>
      <c r="O10" s="23" t="s">
        <v>5</v>
      </c>
      <c r="P10" s="23" t="s">
        <v>6</v>
      </c>
      <c r="Q10" s="35" t="s">
        <v>0</v>
      </c>
      <c r="R10" s="23" t="s">
        <v>4</v>
      </c>
      <c r="S10" s="23" t="s">
        <v>5</v>
      </c>
      <c r="T10" s="23" t="s">
        <v>6</v>
      </c>
      <c r="U10" s="35" t="s">
        <v>0</v>
      </c>
      <c r="V10" s="23" t="s">
        <v>4</v>
      </c>
      <c r="W10" s="23" t="s">
        <v>5</v>
      </c>
      <c r="X10" s="23" t="s">
        <v>6</v>
      </c>
      <c r="Y10" s="5" t="s">
        <v>0</v>
      </c>
    </row>
    <row r="11" spans="1:25" x14ac:dyDescent="0.3">
      <c r="A11" s="7" t="s">
        <v>7</v>
      </c>
      <c r="B11" s="7">
        <f>ТДР1!R11</f>
        <v>3</v>
      </c>
      <c r="C11" s="7">
        <f>ТДР1!S11</f>
        <v>8</v>
      </c>
      <c r="D11" s="7">
        <f>ТДР1!T11</f>
        <v>6</v>
      </c>
      <c r="E11" s="34">
        <f>ТДР1!V11</f>
        <v>8</v>
      </c>
      <c r="F11" s="7">
        <f>ТДР2!R11</f>
        <v>0</v>
      </c>
      <c r="G11" s="7">
        <f>ТДР2!S11</f>
        <v>0</v>
      </c>
      <c r="H11" s="7">
        <f>ТДР2!T11</f>
        <v>0</v>
      </c>
      <c r="I11" s="34" t="e">
        <f>ТДР2!V11</f>
        <v>#N/A</v>
      </c>
      <c r="J11" s="7">
        <f>ТДР3!R11</f>
        <v>0</v>
      </c>
      <c r="K11" s="7">
        <f>ТДР3!S11</f>
        <v>0</v>
      </c>
      <c r="L11" s="7">
        <f>ТДР3!T11</f>
        <v>0</v>
      </c>
      <c r="M11" s="36" t="e">
        <f>ТДР3!V11</f>
        <v>#N/A</v>
      </c>
      <c r="N11" s="7">
        <f>ТДР4!R11</f>
        <v>0</v>
      </c>
      <c r="O11" s="7">
        <f>ТДР4!S11</f>
        <v>0</v>
      </c>
      <c r="P11" s="7">
        <f>ТДР4!T11</f>
        <v>0</v>
      </c>
      <c r="Q11" s="36" t="e">
        <f>ТДР4!V11</f>
        <v>#N/A</v>
      </c>
      <c r="R11" s="7">
        <f>ТДР5!R11</f>
        <v>0</v>
      </c>
      <c r="S11" s="7">
        <f>ТДР5!S11</f>
        <v>0</v>
      </c>
      <c r="T11" s="7">
        <f>ТДР5!T11</f>
        <v>0</v>
      </c>
      <c r="U11" s="36" t="e">
        <f>ТДР5!V11</f>
        <v>#N/A</v>
      </c>
      <c r="V11" s="7">
        <f>(B11+F11+J11+N11+R11)/(B$8+F$8+J$8+N$8+R$8)*12</f>
        <v>1.2000000000000002</v>
      </c>
      <c r="W11" s="7">
        <f t="shared" ref="W11:X11" si="0">(C11+G11+K11+O11+S11)/(C$8+G$8+K$8+O$8+S$8)*12</f>
        <v>1.6</v>
      </c>
      <c r="X11" s="7">
        <f t="shared" si="0"/>
        <v>1.7999999999999998</v>
      </c>
      <c r="Y11" s="7"/>
    </row>
    <row r="12" spans="1:25" x14ac:dyDescent="0.3">
      <c r="A12" s="7" t="s">
        <v>8</v>
      </c>
      <c r="B12" s="7">
        <f>ТДР1!R12</f>
        <v>4</v>
      </c>
      <c r="C12" s="7">
        <f>ТДР1!S12</f>
        <v>6</v>
      </c>
      <c r="D12" s="7">
        <f>ТДР1!T12</f>
        <v>5</v>
      </c>
      <c r="E12" s="34">
        <f>ТДР1!V12</f>
        <v>7</v>
      </c>
      <c r="F12" s="7">
        <f>ТДР2!R12</f>
        <v>0</v>
      </c>
      <c r="G12" s="7">
        <f>ТДР2!S12</f>
        <v>0</v>
      </c>
      <c r="H12" s="7">
        <f>ТДР2!T12</f>
        <v>0</v>
      </c>
      <c r="I12" s="34" t="e">
        <f>ТДР2!V12</f>
        <v>#N/A</v>
      </c>
      <c r="J12" s="7">
        <f>ТДР3!R12</f>
        <v>0</v>
      </c>
      <c r="K12" s="7">
        <f>ТДР3!S12</f>
        <v>0</v>
      </c>
      <c r="L12" s="7">
        <f>ТДР3!T12</f>
        <v>0</v>
      </c>
      <c r="M12" s="36" t="e">
        <f>ТДР3!V12</f>
        <v>#N/A</v>
      </c>
      <c r="N12" s="7">
        <f>ТДР4!R12</f>
        <v>0</v>
      </c>
      <c r="O12" s="7">
        <f>ТДР4!S12</f>
        <v>0</v>
      </c>
      <c r="P12" s="7">
        <f>ТДР4!T12</f>
        <v>0</v>
      </c>
      <c r="Q12" s="36" t="e">
        <f>ТДР4!V12</f>
        <v>#N/A</v>
      </c>
      <c r="R12" s="7">
        <f>ТДР5!R12</f>
        <v>0</v>
      </c>
      <c r="S12" s="7">
        <f>ТДР5!S12</f>
        <v>0</v>
      </c>
      <c r="T12" s="7">
        <f>ТДР5!T12</f>
        <v>0</v>
      </c>
      <c r="U12" s="36" t="e">
        <f>ТДР5!V12</f>
        <v>#N/A</v>
      </c>
      <c r="V12" s="7">
        <f t="shared" ref="V12:V20" si="1">(B12+F12+J12+N12+R12)/(B$8+F$8+J$8+N$8+R$8)*12</f>
        <v>1.6</v>
      </c>
      <c r="W12" s="7">
        <f t="shared" ref="W12:W20" si="2">(C12+G12+K12+O12+S12)/(C$8+G$8+K$8+O$8+S$8)*12</f>
        <v>1.2000000000000002</v>
      </c>
      <c r="X12" s="7">
        <f t="shared" ref="X12:X20" si="3">(D12+H12+L12+P12+T12)/(D$8+H$8+L$8+P$8+T$8)*12</f>
        <v>1.5</v>
      </c>
      <c r="Y12" s="7"/>
    </row>
    <row r="13" spans="1:25" x14ac:dyDescent="0.3">
      <c r="A13" s="7" t="s">
        <v>9</v>
      </c>
      <c r="B13" s="7">
        <f>ТДР1!R13</f>
        <v>5</v>
      </c>
      <c r="C13" s="7">
        <f>ТДР1!S13</f>
        <v>7</v>
      </c>
      <c r="D13" s="7">
        <f>ТДР1!T13</f>
        <v>6</v>
      </c>
      <c r="E13" s="34">
        <f>ТДР1!V13</f>
        <v>8</v>
      </c>
      <c r="F13" s="7">
        <f>ТДР2!R13</f>
        <v>0</v>
      </c>
      <c r="G13" s="7">
        <f>ТДР2!S13</f>
        <v>0</v>
      </c>
      <c r="H13" s="7">
        <f>ТДР2!T13</f>
        <v>0</v>
      </c>
      <c r="I13" s="34" t="e">
        <f>ТДР2!V13</f>
        <v>#N/A</v>
      </c>
      <c r="J13" s="7">
        <f>ТДР3!R13</f>
        <v>0</v>
      </c>
      <c r="K13" s="7">
        <f>ТДР3!S13</f>
        <v>0</v>
      </c>
      <c r="L13" s="7">
        <f>ТДР3!T13</f>
        <v>0</v>
      </c>
      <c r="M13" s="36" t="e">
        <f>ТДР3!V13</f>
        <v>#N/A</v>
      </c>
      <c r="N13" s="7">
        <f>ТДР4!R13</f>
        <v>0</v>
      </c>
      <c r="O13" s="7">
        <f>ТДР4!S13</f>
        <v>0</v>
      </c>
      <c r="P13" s="7">
        <f>ТДР4!T13</f>
        <v>0</v>
      </c>
      <c r="Q13" s="36" t="e">
        <f>ТДР4!V13</f>
        <v>#N/A</v>
      </c>
      <c r="R13" s="7">
        <f>ТДР5!R13</f>
        <v>0</v>
      </c>
      <c r="S13" s="7">
        <f>ТДР5!S13</f>
        <v>0</v>
      </c>
      <c r="T13" s="7">
        <f>ТДР5!T13</f>
        <v>0</v>
      </c>
      <c r="U13" s="36" t="e">
        <f>ТДР5!V13</f>
        <v>#N/A</v>
      </c>
      <c r="V13" s="7">
        <f t="shared" si="1"/>
        <v>2</v>
      </c>
      <c r="W13" s="7">
        <f t="shared" si="2"/>
        <v>1.4</v>
      </c>
      <c r="X13" s="7">
        <f t="shared" si="3"/>
        <v>1.7999999999999998</v>
      </c>
      <c r="Y13" s="7"/>
    </row>
    <row r="14" spans="1:25" x14ac:dyDescent="0.3">
      <c r="A14" s="7" t="s">
        <v>10</v>
      </c>
      <c r="B14" s="7">
        <f>ТДР1!R14</f>
        <v>5</v>
      </c>
      <c r="C14" s="7">
        <f>ТДР1!S14</f>
        <v>7</v>
      </c>
      <c r="D14" s="7">
        <f>ТДР1!T14</f>
        <v>7</v>
      </c>
      <c r="E14" s="34">
        <f>ТДР1!V14</f>
        <v>9</v>
      </c>
      <c r="F14" s="7">
        <f>ТДР2!R14</f>
        <v>0</v>
      </c>
      <c r="G14" s="7">
        <f>ТДР2!S14</f>
        <v>0</v>
      </c>
      <c r="H14" s="7">
        <f>ТДР2!T14</f>
        <v>0</v>
      </c>
      <c r="I14" s="34" t="e">
        <f>ТДР2!V14</f>
        <v>#N/A</v>
      </c>
      <c r="J14" s="7">
        <f>ТДР3!R14</f>
        <v>0</v>
      </c>
      <c r="K14" s="7">
        <f>ТДР3!S14</f>
        <v>0</v>
      </c>
      <c r="L14" s="7">
        <f>ТДР3!T14</f>
        <v>0</v>
      </c>
      <c r="M14" s="36" t="e">
        <f>ТДР3!V14</f>
        <v>#N/A</v>
      </c>
      <c r="N14" s="7">
        <f>ТДР4!R14</f>
        <v>0</v>
      </c>
      <c r="O14" s="7">
        <f>ТДР4!S14</f>
        <v>0</v>
      </c>
      <c r="P14" s="7">
        <f>ТДР4!T14</f>
        <v>0</v>
      </c>
      <c r="Q14" s="36" t="e">
        <f>ТДР4!V14</f>
        <v>#N/A</v>
      </c>
      <c r="R14" s="7">
        <f>ТДР5!R14</f>
        <v>0</v>
      </c>
      <c r="S14" s="7">
        <f>ТДР5!S14</f>
        <v>0</v>
      </c>
      <c r="T14" s="7">
        <f>ТДР5!T14</f>
        <v>0</v>
      </c>
      <c r="U14" s="36" t="e">
        <f>ТДР5!V14</f>
        <v>#N/A</v>
      </c>
      <c r="V14" s="7">
        <f t="shared" si="1"/>
        <v>2</v>
      </c>
      <c r="W14" s="7">
        <f t="shared" si="2"/>
        <v>1.4</v>
      </c>
      <c r="X14" s="7">
        <f t="shared" si="3"/>
        <v>2.0999999999999996</v>
      </c>
      <c r="Y14" s="7"/>
    </row>
    <row r="15" spans="1:25" x14ac:dyDescent="0.3">
      <c r="A15" s="7" t="s">
        <v>11</v>
      </c>
      <c r="B15" s="7">
        <f>ТДР1!R15</f>
        <v>5</v>
      </c>
      <c r="C15" s="7">
        <f>ТДР1!S15</f>
        <v>7</v>
      </c>
      <c r="D15" s="7">
        <f>ТДР1!T15</f>
        <v>6</v>
      </c>
      <c r="E15" s="34">
        <f>ТДР1!V15</f>
        <v>8</v>
      </c>
      <c r="F15" s="7">
        <f>ТДР2!R15</f>
        <v>0</v>
      </c>
      <c r="G15" s="7">
        <f>ТДР2!S15</f>
        <v>0</v>
      </c>
      <c r="H15" s="7">
        <f>ТДР2!T15</f>
        <v>0</v>
      </c>
      <c r="I15" s="34" t="e">
        <f>ТДР2!V15</f>
        <v>#N/A</v>
      </c>
      <c r="J15" s="7">
        <f>ТДР3!R15</f>
        <v>0</v>
      </c>
      <c r="K15" s="7">
        <f>ТДР3!S15</f>
        <v>0</v>
      </c>
      <c r="L15" s="7">
        <f>ТДР3!T15</f>
        <v>0</v>
      </c>
      <c r="M15" s="36" t="e">
        <f>ТДР3!V15</f>
        <v>#N/A</v>
      </c>
      <c r="N15" s="7">
        <f>ТДР4!R15</f>
        <v>0</v>
      </c>
      <c r="O15" s="7">
        <f>ТДР4!S15</f>
        <v>0</v>
      </c>
      <c r="P15" s="7">
        <f>ТДР4!T15</f>
        <v>0</v>
      </c>
      <c r="Q15" s="36" t="e">
        <f>ТДР4!V15</f>
        <v>#N/A</v>
      </c>
      <c r="R15" s="7">
        <f>ТДР5!R15</f>
        <v>0</v>
      </c>
      <c r="S15" s="7">
        <f>ТДР5!S15</f>
        <v>0</v>
      </c>
      <c r="T15" s="7">
        <f>ТДР5!T15</f>
        <v>0</v>
      </c>
      <c r="U15" s="36" t="e">
        <f>ТДР5!V15</f>
        <v>#N/A</v>
      </c>
      <c r="V15" s="7">
        <f t="shared" si="1"/>
        <v>2</v>
      </c>
      <c r="W15" s="7">
        <f t="shared" si="2"/>
        <v>1.4</v>
      </c>
      <c r="X15" s="7">
        <f t="shared" si="3"/>
        <v>1.7999999999999998</v>
      </c>
      <c r="Y15" s="7"/>
    </row>
    <row r="16" spans="1:25" x14ac:dyDescent="0.3">
      <c r="A16" s="7" t="s">
        <v>15</v>
      </c>
      <c r="B16" s="7">
        <f>ТДР1!R16</f>
        <v>3</v>
      </c>
      <c r="C16" s="7">
        <f>ТДР1!S16</f>
        <v>5</v>
      </c>
      <c r="D16" s="7">
        <f>ТДР1!T16</f>
        <v>4</v>
      </c>
      <c r="E16" s="34">
        <f>ТДР1!V16</f>
        <v>5</v>
      </c>
      <c r="F16" s="7">
        <f>ТДР2!R16</f>
        <v>0</v>
      </c>
      <c r="G16" s="7">
        <f>ТДР2!S16</f>
        <v>0</v>
      </c>
      <c r="H16" s="7">
        <f>ТДР2!T16</f>
        <v>0</v>
      </c>
      <c r="I16" s="34" t="e">
        <f>ТДР2!V16</f>
        <v>#N/A</v>
      </c>
      <c r="J16" s="7">
        <f>ТДР3!R16</f>
        <v>0</v>
      </c>
      <c r="K16" s="7">
        <f>ТДР3!S16</f>
        <v>0</v>
      </c>
      <c r="L16" s="7">
        <f>ТДР3!T16</f>
        <v>0</v>
      </c>
      <c r="M16" s="36" t="e">
        <f>ТДР3!V16</f>
        <v>#N/A</v>
      </c>
      <c r="N16" s="7">
        <f>ТДР4!R16</f>
        <v>0</v>
      </c>
      <c r="O16" s="7">
        <f>ТДР4!S16</f>
        <v>0</v>
      </c>
      <c r="P16" s="7">
        <f>ТДР4!T16</f>
        <v>0</v>
      </c>
      <c r="Q16" s="36" t="e">
        <f>ТДР4!V16</f>
        <v>#N/A</v>
      </c>
      <c r="R16" s="7">
        <f>ТДР5!R16</f>
        <v>0</v>
      </c>
      <c r="S16" s="7">
        <f>ТДР5!S16</f>
        <v>0</v>
      </c>
      <c r="T16" s="7">
        <f>ТДР5!T16</f>
        <v>0</v>
      </c>
      <c r="U16" s="36" t="e">
        <f>ТДР5!V16</f>
        <v>#N/A</v>
      </c>
      <c r="V16" s="7">
        <f t="shared" si="1"/>
        <v>1.2000000000000002</v>
      </c>
      <c r="W16" s="7">
        <f t="shared" si="2"/>
        <v>1</v>
      </c>
      <c r="X16" s="7">
        <f t="shared" si="3"/>
        <v>1.2000000000000002</v>
      </c>
      <c r="Y16" s="7"/>
    </row>
    <row r="17" spans="1:25" x14ac:dyDescent="0.3">
      <c r="A17" s="7" t="s">
        <v>16</v>
      </c>
      <c r="B17" s="7">
        <f>ТДР1!R17</f>
        <v>4</v>
      </c>
      <c r="C17" s="7">
        <f>ТДР1!S17</f>
        <v>2</v>
      </c>
      <c r="D17" s="7">
        <f>ТДР1!T17</f>
        <v>3</v>
      </c>
      <c r="E17" s="34">
        <f>ТДР1!V17</f>
        <v>4</v>
      </c>
      <c r="F17" s="7">
        <f>ТДР2!R17</f>
        <v>0</v>
      </c>
      <c r="G17" s="7">
        <f>ТДР2!S17</f>
        <v>0</v>
      </c>
      <c r="H17" s="7">
        <f>ТДР2!T17</f>
        <v>0</v>
      </c>
      <c r="I17" s="34" t="e">
        <f>ТДР2!V17</f>
        <v>#N/A</v>
      </c>
      <c r="J17" s="7">
        <f>ТДР3!R17</f>
        <v>0</v>
      </c>
      <c r="K17" s="7">
        <f>ТДР3!S17</f>
        <v>0</v>
      </c>
      <c r="L17" s="7">
        <f>ТДР3!T17</f>
        <v>0</v>
      </c>
      <c r="M17" s="36" t="e">
        <f>ТДР3!V17</f>
        <v>#N/A</v>
      </c>
      <c r="N17" s="7">
        <f>ТДР4!R17</f>
        <v>0</v>
      </c>
      <c r="O17" s="7">
        <f>ТДР4!S17</f>
        <v>0</v>
      </c>
      <c r="P17" s="7">
        <f>ТДР4!T17</f>
        <v>0</v>
      </c>
      <c r="Q17" s="36" t="e">
        <f>ТДР4!V17</f>
        <v>#N/A</v>
      </c>
      <c r="R17" s="7">
        <f>ТДР5!R17</f>
        <v>0</v>
      </c>
      <c r="S17" s="7">
        <f>ТДР5!S17</f>
        <v>0</v>
      </c>
      <c r="T17" s="7">
        <f>ТДР5!T17</f>
        <v>0</v>
      </c>
      <c r="U17" s="36" t="e">
        <f>ТДР5!V17</f>
        <v>#N/A</v>
      </c>
      <c r="V17" s="7">
        <f t="shared" si="1"/>
        <v>1.6</v>
      </c>
      <c r="W17" s="7">
        <f t="shared" si="2"/>
        <v>0.4</v>
      </c>
      <c r="X17" s="7">
        <f t="shared" si="3"/>
        <v>0.89999999999999991</v>
      </c>
      <c r="Y17" s="7"/>
    </row>
    <row r="18" spans="1:25" x14ac:dyDescent="0.3">
      <c r="A18" s="7" t="s">
        <v>17</v>
      </c>
      <c r="B18" s="7">
        <f>ТДР1!R18</f>
        <v>1</v>
      </c>
      <c r="C18" s="7">
        <f>ТДР1!S18</f>
        <v>4</v>
      </c>
      <c r="D18" s="7">
        <f>ТДР1!T18</f>
        <v>2</v>
      </c>
      <c r="E18" s="34">
        <f>ТДР1!V18</f>
        <v>3</v>
      </c>
      <c r="F18" s="7">
        <f>ТДР2!R18</f>
        <v>0</v>
      </c>
      <c r="G18" s="7">
        <f>ТДР2!S18</f>
        <v>0</v>
      </c>
      <c r="H18" s="7">
        <f>ТДР2!T18</f>
        <v>0</v>
      </c>
      <c r="I18" s="34" t="e">
        <f>ТДР2!V18</f>
        <v>#N/A</v>
      </c>
      <c r="J18" s="7">
        <f>ТДР3!R18</f>
        <v>0</v>
      </c>
      <c r="K18" s="7">
        <f>ТДР3!S18</f>
        <v>0</v>
      </c>
      <c r="L18" s="7">
        <f>ТДР3!T18</f>
        <v>0</v>
      </c>
      <c r="M18" s="36" t="e">
        <f>ТДР3!V18</f>
        <v>#N/A</v>
      </c>
      <c r="N18" s="7">
        <f>ТДР4!R18</f>
        <v>0</v>
      </c>
      <c r="O18" s="7">
        <f>ТДР4!S18</f>
        <v>0</v>
      </c>
      <c r="P18" s="7">
        <f>ТДР4!T18</f>
        <v>0</v>
      </c>
      <c r="Q18" s="36" t="e">
        <f>ТДР4!V18</f>
        <v>#N/A</v>
      </c>
      <c r="R18" s="7">
        <f>ТДР5!R18</f>
        <v>0</v>
      </c>
      <c r="S18" s="7">
        <f>ТДР5!S18</f>
        <v>0</v>
      </c>
      <c r="T18" s="7">
        <f>ТДР5!T18</f>
        <v>0</v>
      </c>
      <c r="U18" s="36" t="e">
        <f>ТДР5!V18</f>
        <v>#N/A</v>
      </c>
      <c r="V18" s="7">
        <f t="shared" si="1"/>
        <v>0.4</v>
      </c>
      <c r="W18" s="7">
        <f t="shared" si="2"/>
        <v>0.8</v>
      </c>
      <c r="X18" s="7">
        <f t="shared" si="3"/>
        <v>0.60000000000000009</v>
      </c>
      <c r="Y18" s="7"/>
    </row>
    <row r="19" spans="1:25" x14ac:dyDescent="0.3">
      <c r="A19" s="7" t="s">
        <v>18</v>
      </c>
      <c r="B19" s="7">
        <f>ТДР1!R19</f>
        <v>3</v>
      </c>
      <c r="C19" s="7">
        <f>ТДР1!S19</f>
        <v>4</v>
      </c>
      <c r="D19" s="7">
        <f>ТДР1!T19</f>
        <v>2</v>
      </c>
      <c r="E19" s="34">
        <f>ТДР1!V19</f>
        <v>4</v>
      </c>
      <c r="F19" s="7">
        <f>ТДР2!R19</f>
        <v>0</v>
      </c>
      <c r="G19" s="7">
        <f>ТДР2!S19</f>
        <v>0</v>
      </c>
      <c r="H19" s="7">
        <f>ТДР2!T19</f>
        <v>0</v>
      </c>
      <c r="I19" s="34" t="e">
        <f>ТДР2!V19</f>
        <v>#N/A</v>
      </c>
      <c r="J19" s="7">
        <f>ТДР3!R19</f>
        <v>0</v>
      </c>
      <c r="K19" s="7">
        <f>ТДР3!S19</f>
        <v>0</v>
      </c>
      <c r="L19" s="7">
        <f>ТДР3!T19</f>
        <v>0</v>
      </c>
      <c r="M19" s="36" t="e">
        <f>ТДР3!V19</f>
        <v>#N/A</v>
      </c>
      <c r="N19" s="7">
        <f>ТДР4!R19</f>
        <v>0</v>
      </c>
      <c r="O19" s="7">
        <f>ТДР4!S19</f>
        <v>0</v>
      </c>
      <c r="P19" s="7">
        <f>ТДР4!T19</f>
        <v>0</v>
      </c>
      <c r="Q19" s="36" t="e">
        <f>ТДР4!V19</f>
        <v>#N/A</v>
      </c>
      <c r="R19" s="7">
        <f>ТДР5!R19</f>
        <v>0</v>
      </c>
      <c r="S19" s="7">
        <f>ТДР5!S19</f>
        <v>0</v>
      </c>
      <c r="T19" s="7">
        <f>ТДР5!T19</f>
        <v>0</v>
      </c>
      <c r="U19" s="36" t="e">
        <f>ТДР5!V19</f>
        <v>#N/A</v>
      </c>
      <c r="V19" s="7">
        <f t="shared" si="1"/>
        <v>1.2000000000000002</v>
      </c>
      <c r="W19" s="7">
        <f t="shared" si="2"/>
        <v>0.8</v>
      </c>
      <c r="X19" s="7">
        <f t="shared" si="3"/>
        <v>0.60000000000000009</v>
      </c>
      <c r="Y19" s="7"/>
    </row>
    <row r="20" spans="1:25" x14ac:dyDescent="0.3">
      <c r="A20" s="7" t="s">
        <v>19</v>
      </c>
      <c r="B20" s="7">
        <f>ТДР1!R20</f>
        <v>4</v>
      </c>
      <c r="C20" s="7">
        <f>ТДР1!S20</f>
        <v>3</v>
      </c>
      <c r="D20" s="7">
        <f>ТДР1!T20</f>
        <v>3</v>
      </c>
      <c r="E20" s="34">
        <f>ТДР1!V20</f>
        <v>4</v>
      </c>
      <c r="F20" s="7">
        <f>ТДР2!R20</f>
        <v>0</v>
      </c>
      <c r="G20" s="7">
        <f>ТДР2!S20</f>
        <v>0</v>
      </c>
      <c r="H20" s="7">
        <f>ТДР2!T20</f>
        <v>0</v>
      </c>
      <c r="I20" s="34" t="e">
        <f>ТДР2!V20</f>
        <v>#N/A</v>
      </c>
      <c r="J20" s="7">
        <f>ТДР3!R20</f>
        <v>0</v>
      </c>
      <c r="K20" s="7">
        <f>ТДР3!S20</f>
        <v>0</v>
      </c>
      <c r="L20" s="7">
        <f>ТДР3!T20</f>
        <v>0</v>
      </c>
      <c r="M20" s="36" t="e">
        <f>ТДР3!V20</f>
        <v>#N/A</v>
      </c>
      <c r="N20" s="7">
        <f>ТДР4!R20</f>
        <v>0</v>
      </c>
      <c r="O20" s="7">
        <f>ТДР4!S20</f>
        <v>0</v>
      </c>
      <c r="P20" s="7">
        <f>ТДР4!T20</f>
        <v>0</v>
      </c>
      <c r="Q20" s="36" t="e">
        <f>ТДР4!V20</f>
        <v>#N/A</v>
      </c>
      <c r="R20" s="7">
        <f>ТДР5!R20</f>
        <v>0</v>
      </c>
      <c r="S20" s="7">
        <f>ТДР5!S20</f>
        <v>0</v>
      </c>
      <c r="T20" s="7">
        <f>ТДР5!T20</f>
        <v>0</v>
      </c>
      <c r="U20" s="36" t="e">
        <f>ТДР5!V20</f>
        <v>#N/A</v>
      </c>
      <c r="V20" s="7">
        <f t="shared" si="1"/>
        <v>1.6</v>
      </c>
      <c r="W20" s="7">
        <f t="shared" si="2"/>
        <v>0.60000000000000009</v>
      </c>
      <c r="X20" s="7">
        <f t="shared" si="3"/>
        <v>0.89999999999999991</v>
      </c>
      <c r="Y20" s="7"/>
    </row>
  </sheetData>
  <mergeCells count="12">
    <mergeCell ref="V9:Y9"/>
    <mergeCell ref="F6:I6"/>
    <mergeCell ref="J6:M6"/>
    <mergeCell ref="N6:Q6"/>
    <mergeCell ref="R6:U6"/>
    <mergeCell ref="T4:U4"/>
    <mergeCell ref="B6:E6"/>
    <mergeCell ref="B9:E9"/>
    <mergeCell ref="F9:I9"/>
    <mergeCell ref="J9:M9"/>
    <mergeCell ref="N9:Q9"/>
    <mergeCell ref="R9:U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ТДР1</vt:lpstr>
      <vt:lpstr>ТДР2</vt:lpstr>
      <vt:lpstr>ТДР3</vt:lpstr>
      <vt:lpstr>ТДР4</vt:lpstr>
      <vt:lpstr>ТДР5</vt:lpstr>
      <vt:lpstr>Семестрова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2023-03-24T14:29:27Z</dcterms:modified>
</cp:coreProperties>
</file>